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ryanez\Desktop\"/>
    </mc:Choice>
  </mc:AlternateContent>
  <xr:revisionPtr revIDLastSave="0" documentId="8_{31D4DE93-8C23-49F8-974B-86927AF58E94}" xr6:coauthVersionLast="47" xr6:coauthVersionMax="47" xr10:uidLastSave="{00000000-0000-0000-0000-000000000000}"/>
  <bookViews>
    <workbookView xWindow="34890" yWindow="-2445" windowWidth="14400" windowHeight="15750" xr2:uid="{0E69ED93-0C44-4386-B114-7288540BD782}"/>
  </bookViews>
  <sheets>
    <sheet name="BG Trim ESP" sheetId="1" r:id="rId1"/>
    <sheet name="ER Trim ESP" sheetId="2" r:id="rId2"/>
    <sheet name="FE Trim ESP" sheetId="3" r:id="rId3"/>
  </sheets>
  <definedNames>
    <definedName name="_xlnm._FilterDatabase" localSheetId="0" hidden="1">'BG Trim ESP'!$C$4:$D$72</definedName>
    <definedName name="_xlnm.Print_Area" localSheetId="0">'BG Trim ESP'!$C$1:$K$72</definedName>
    <definedName name="_xlnm.Print_Area" localSheetId="1">'ER Trim ESP'!$B$1:$N$34</definedName>
    <definedName name="_xlnm.Print_Area" localSheetId="2">'FE Trim ESP'!$B$1:$N$50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R8" i="3" s="1"/>
  <c r="H8" i="3"/>
  <c r="Q8" i="3" s="1"/>
  <c r="E8" i="3"/>
  <c r="N8" i="3" s="1"/>
  <c r="D8" i="3"/>
  <c r="M8" i="3" s="1"/>
  <c r="H3" i="3"/>
  <c r="N8" i="2"/>
  <c r="M8" i="2"/>
</calcChain>
</file>

<file path=xl/sharedStrings.xml><?xml version="1.0" encoding="utf-8"?>
<sst xmlns="http://schemas.openxmlformats.org/spreadsheetml/2006/main" count="160" uniqueCount="115">
  <si>
    <t xml:space="preserve">Sigma Alimentos, S.A. de C.V. y Subsidiarias </t>
  </si>
  <si>
    <t>ESTADO DE SITUACIÓN FINANCIERA</t>
  </si>
  <si>
    <t>Información en miles</t>
  </si>
  <si>
    <t>(miles de pesos)</t>
  </si>
  <si>
    <t>Var.</t>
  </si>
  <si>
    <t>(miles de dólares)</t>
  </si>
  <si>
    <t>Jun '23</t>
  </si>
  <si>
    <t>Jun '22</t>
  </si>
  <si>
    <t>($)</t>
  </si>
  <si>
    <t>(%)</t>
  </si>
  <si>
    <r>
      <t xml:space="preserve">Jun '23 </t>
    </r>
    <r>
      <rPr>
        <b/>
        <vertAlign val="superscript"/>
        <sz val="11"/>
        <color theme="1"/>
        <rFont val="Calibri"/>
        <family val="2"/>
      </rPr>
      <t>(1)</t>
    </r>
  </si>
  <si>
    <r>
      <t xml:space="preserve">Jun '22 </t>
    </r>
    <r>
      <rPr>
        <b/>
        <vertAlign val="superscript"/>
        <sz val="11"/>
        <color theme="1"/>
        <rFont val="Calibri"/>
        <family val="2"/>
      </rPr>
      <t>(2)</t>
    </r>
  </si>
  <si>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</si>
  <si>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</si>
  <si>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</si>
  <si>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</si>
  <si>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</si>
  <si>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</si>
  <si>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</si>
  <si>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</si>
  <si>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</si>
  <si>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Total activo circulantes</t>
  </si>
  <si>
    <t>Propiedad, planta y equipo, neto</t>
  </si>
  <si>
    <t>Activos intangibles, neto</t>
  </si>
  <si>
    <t>Derecho de uso por arrendamiento, neto</t>
  </si>
  <si>
    <t>Crédito mercantil</t>
  </si>
  <si>
    <t>Impuestos diferidos a la utilidad</t>
  </si>
  <si>
    <t>Inversiones en asociadas y negocios conjuntos</t>
  </si>
  <si>
    <t>Otros activos no circulantes</t>
  </si>
  <si>
    <t>Total activo no circulante</t>
  </si>
  <si>
    <t>Total activo</t>
  </si>
  <si>
    <t>PASIVO Y CAPITAL CONTABLE</t>
  </si>
  <si>
    <t>Deuda circulante</t>
  </si>
  <si>
    <t>Intereses devengados por pagar</t>
  </si>
  <si>
    <t>Pasivo por arrendamientos</t>
  </si>
  <si>
    <t>Proveedores</t>
  </si>
  <si>
    <t>Impuesto a la utilidad por pagar</t>
  </si>
  <si>
    <t>Provisiones</t>
  </si>
  <si>
    <t>Instrumentos Financieros Derivados</t>
  </si>
  <si>
    <t>Otros pasivos circulantes</t>
  </si>
  <si>
    <t>Total pasivo a corto plazo</t>
  </si>
  <si>
    <t>Deuda a largo plazo</t>
  </si>
  <si>
    <t>Documentos por pagar</t>
  </si>
  <si>
    <t>Beneficios a empleados</t>
  </si>
  <si>
    <t>Provisiones largo plazo</t>
  </si>
  <si>
    <t>Impuestos sobre la renta por pagar</t>
  </si>
  <si>
    <t>Otros pasivos no circulantes</t>
  </si>
  <si>
    <t>Total pasivo a largo plazo</t>
  </si>
  <si>
    <t>Total pasivo</t>
  </si>
  <si>
    <t>CAPITAL CONTABLE:</t>
  </si>
  <si>
    <t>Total capital contable</t>
  </si>
  <si>
    <t>Total capital contable de la participación controladora:</t>
  </si>
  <si>
    <t>Total capital contable de la participación no controladora:</t>
  </si>
  <si>
    <t>Total pasivo y capital contable</t>
  </si>
  <si>
    <t>(1)       Convertido a dólares para conveniencia del lector, usando el tipo de cambio de 17.072 publicado por el Banco de México para pago de obligaciones denominadas en dólares para el 30 de Junio de 2023</t>
  </si>
  <si>
    <t>(2)       Convertido a dólares para conveniencia del lector, usando el tipo de cambio de 19.9847 publicado por el Banco de México para pago de obligaciones denominadas en dólares para el 30 de Junio del 2022</t>
  </si>
  <si>
    <t>ESTADO DE RESULTADOS</t>
  </si>
  <si>
    <t xml:space="preserve">Información en miles </t>
  </si>
  <si>
    <t>II Trim 23</t>
  </si>
  <si>
    <t>II Trim 22</t>
  </si>
  <si>
    <t>Acum 23</t>
  </si>
  <si>
    <t>Acum 22</t>
  </si>
  <si>
    <r>
      <t>Acum 23</t>
    </r>
    <r>
      <rPr>
        <b/>
        <vertAlign val="subscript"/>
        <sz val="11"/>
        <color theme="1"/>
        <rFont val="Calibri"/>
        <family val="2"/>
      </rPr>
      <t>(1)</t>
    </r>
  </si>
  <si>
    <r>
      <t>Acum 22</t>
    </r>
    <r>
      <rPr>
        <b/>
        <vertAlign val="subscript"/>
        <sz val="11"/>
        <color theme="1"/>
        <rFont val="Calibri"/>
        <family val="2"/>
      </rPr>
      <t>(2)</t>
    </r>
  </si>
  <si>
    <t>Ventas netas</t>
  </si>
  <si>
    <t>Costo de ventas</t>
  </si>
  <si>
    <t>Utilidad bruta</t>
  </si>
  <si>
    <t>Gastos de venta</t>
  </si>
  <si>
    <t>Gastos de administración</t>
  </si>
  <si>
    <t>Otros ingresos (gastos), neto</t>
  </si>
  <si>
    <t>Utilidad de operación</t>
  </si>
  <si>
    <t>Ingresos financieros</t>
  </si>
  <si>
    <t>Gastos financieros</t>
  </si>
  <si>
    <t>Ganancia (pérdida) cambiaria, neta</t>
  </si>
  <si>
    <t>Utilidad antes de impuestos</t>
  </si>
  <si>
    <t>Provisión para impuestos a la utilidad</t>
  </si>
  <si>
    <t>Utilidad neta consolidada</t>
  </si>
  <si>
    <t>Utilidad (perdida) atribulble a:</t>
  </si>
  <si>
    <t>Participación de la controladora</t>
  </si>
  <si>
    <t>Participación no controladora</t>
  </si>
  <si>
    <t>Convertido a dólares para conveniencia del lector, usando el tipo de cambio promedio publicado por el Banco de México para pago de obligaciones denominadas en dólares para cada mes comprendido en el trimestre.</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</si>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</sst>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5" formatCode="0.0000"/>
    <numFmt numFmtId="166" formatCode="#,##0;\(#,##0\)"/>
    <numFmt numFmtId="167" formatCode="#,##0.0;\(#,##0.0\)"/>
    <numFmt numFmtId="168" formatCode="_(* #,##0.00_);_(* \(#,##0.00\);_(* &quot;-&quot;??_);_(@_)"/>
    <numFmt numFmtId="170" formatCode="#,##0.00;\(#,##0.00\)"/>
    <numFmt numFmtId="173" formatCode="_-* #,##0.00000_-;\-* #,##0.00000_-;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vertAlign val="superscript"/>
      <sz val="11"/>
      <color theme="1"/>
      <name val="Calibri"/>
      <family val="2"/>
    </font>
    <font>
      <b/>
      <sz val="11"/>
      <color rgb="FFC22828"/>
      <name val="Calibri"/>
      <family val="2"/>
      <scheme val="minor"/>
    </font>
    <font>
      <sz val="11"/>
      <color rgb="FFC22828"/>
      <name val="Calibri"/>
      <family val="2"/>
      <scheme val="minor"/>
    </font>
    <font>
      <sz val="9"/>
      <color indexed="8"/>
      <name val="Calibri"/>
      <family val="2"/>
      <scheme val="minor"/>
    </font>
    <font>
      <b/>
      <vertAlign val="subscript"/>
      <sz val="11"/>
      <color theme="1"/>
      <name val="Calibri"/>
      <family val="2"/>
    </font>
    <font>
      <sz val="9"/>
      <color rgb="FF7F7F7F"/>
      <name val="Calibri"/>
      <family val="2"/>
      <scheme val="minor"/>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2">
    <xf numFmtId="0" fontId="0" fillId="0" borderId="0"/>
    <xf numFmtId="168" fontId="1" fillId="0" borderId="0" applyFont="0" applyFill="0" applyBorder="0" applyAlignment="0" applyProtection="0"/>
  </cellStyleXfs>
  <cellXfs count="49">
    <xf numFmtId="0" fontId="0" fillId="0" borderId="0" xfId="0"/>
    <xf numFmtId="0" fontId="5" fillId="0" borderId="0" xfId="0" applyFont="1"/>
    <xf numFmtId="0" fontId="6" fillId="0" borderId="1" xfId="0" applyFont="1" applyBorder="1"/>
    <xf numFmtId="0" fontId="0" fillId="0" borderId="1" xfId="0" applyBorder="1"/>
    <xf numFmtId="0" fontId="3" fillId="0" borderId="0" xfId="0" applyFont="1"/>
    <xf numFmtId="0" fontId="1" fillId="0" borderId="0" xfId="0" quotePrefix="1" applyFont="1" applyAlignment="1">
      <alignment horizontal="center"/>
    </xf>
    <xf numFmtId="0" fontId="7" fillId="0" borderId="0" xfId="0" applyFont="1" applyAlignment="1">
      <alignment horizontal="center"/>
    </xf>
    <xf numFmtId="0" fontId="7" fillId="0" borderId="0" xfId="0" applyFont="1" applyAlignment="1">
      <alignment horizontal="center"/>
    </xf>
    <xf numFmtId="0" fontId="0" fillId="0" borderId="2" xfId="0" applyBorder="1"/>
    <xf numFmtId="0" fontId="3" fillId="0" borderId="2" xfId="0" quotePrefix="1" applyFont="1" applyBorder="1" applyAlignment="1">
      <alignment horizontal="center"/>
    </xf>
    <xf numFmtId="0" fontId="7" fillId="0" borderId="2" xfId="0" quotePrefix="1" applyFont="1" applyBorder="1" applyAlignment="1">
      <alignment horizontal="center"/>
    </xf>
    <xf numFmtId="0" fontId="9" fillId="0" borderId="0" xfId="0" applyFont="1"/>
    <xf numFmtId="166" fontId="0" fillId="0" borderId="0" xfId="0" applyNumberFormat="1"/>
    <xf numFmtId="0" fontId="10" fillId="0" borderId="0" xfId="0" applyFont="1"/>
    <xf numFmtId="167" fontId="0" fillId="0" borderId="0" xfId="0" applyNumberFormat="1"/>
    <xf numFmtId="0" fontId="3" fillId="0" borderId="3" xfId="0" applyFont="1" applyBorder="1"/>
    <xf numFmtId="166" fontId="3" fillId="0" borderId="3" xfId="0" applyNumberFormat="1" applyFont="1" applyBorder="1"/>
    <xf numFmtId="167" fontId="3" fillId="0" borderId="3" xfId="0" applyNumberFormat="1" applyFont="1" applyBorder="1"/>
    <xf numFmtId="166" fontId="4" fillId="0" borderId="0" xfId="0" applyNumberFormat="1" applyFont="1"/>
    <xf numFmtId="0" fontId="3" fillId="0" borderId="4" xfId="0" applyFont="1" applyBorder="1"/>
    <xf numFmtId="0" fontId="0" fillId="0" borderId="4" xfId="0" applyBorder="1"/>
    <xf numFmtId="166" fontId="3" fillId="0" borderId="4" xfId="0" applyNumberFormat="1" applyFont="1" applyBorder="1"/>
    <xf numFmtId="167" fontId="3" fillId="0" borderId="4" xfId="0" applyNumberFormat="1" applyFont="1" applyBorder="1"/>
    <xf numFmtId="166" fontId="2" fillId="0" borderId="0" xfId="0" applyNumberFormat="1" applyFont="1"/>
    <xf numFmtId="167" fontId="2" fillId="0" borderId="0" xfId="0" applyNumberFormat="1" applyFont="1"/>
    <xf numFmtId="0" fontId="10" fillId="0" borderId="0" xfId="0" applyFont="1" applyAlignment="1">
      <alignment horizontal="left"/>
    </xf>
    <xf numFmtId="166" fontId="3" fillId="0" borderId="0" xfId="0" applyNumberFormat="1" applyFont="1"/>
    <xf numFmtId="167" fontId="3" fillId="0" borderId="0" xfId="0" applyNumberFormat="1" applyFont="1"/>
    <xf numFmtId="0" fontId="0" fillId="0" borderId="5" xfId="0" applyBorder="1"/>
    <xf numFmtId="166" fontId="0" fillId="0" borderId="5" xfId="0" applyNumberFormat="1" applyBorder="1"/>
    <xf numFmtId="170" fontId="0" fillId="0" borderId="0" xfId="0" applyNumberFormat="1"/>
    <xf numFmtId="0" fontId="11" fillId="0" borderId="0" xfId="0" quotePrefix="1" applyFont="1"/>
    <xf numFmtId="0" fontId="11" fillId="0" borderId="0" xfId="0" applyFont="1"/>
    <xf numFmtId="0" fontId="11" fillId="0" borderId="0" xfId="0" applyFont="1" applyAlignment="1">
      <alignment horizontal="left" wrapText="1"/>
    </xf>
    <xf numFmtId="0" fontId="11" fillId="0" borderId="0" xfId="0" quotePrefix="1" applyFont="1" applyAlignment="1">
      <alignment horizontal="left" wrapText="1"/>
    </xf>
    <xf numFmtId="167" fontId="0" fillId="0" borderId="5" xfId="0" applyNumberFormat="1" applyBorder="1"/>
    <xf numFmtId="165" fontId="0" fillId="0" borderId="0" xfId="0" applyNumberFormat="1"/>
    <xf numFmtId="173" fontId="0" fillId="0" borderId="0" xfId="1" applyNumberFormat="1" applyFont="1"/>
    <xf numFmtId="0" fontId="3" fillId="0" borderId="1" xfId="0" applyFont="1" applyBorder="1"/>
    <xf numFmtId="166" fontId="3" fillId="0" borderId="1" xfId="0" applyNumberFormat="1" applyFont="1" applyBorder="1"/>
    <xf numFmtId="167" fontId="3" fillId="0" borderId="1" xfId="0" applyNumberFormat="1" applyFont="1" applyBorder="1"/>
    <xf numFmtId="0" fontId="13" fillId="0" borderId="0" xfId="0" applyFont="1" applyAlignment="1">
      <alignment horizontal="left" wrapText="1"/>
    </xf>
    <xf numFmtId="0" fontId="4" fillId="0" borderId="0" xfId="0" applyFont="1"/>
    <xf numFmtId="0" fontId="3" fillId="0" borderId="5" xfId="0" applyFont="1" applyBorder="1"/>
    <xf numFmtId="166" fontId="3" fillId="0" borderId="5" xfId="0" applyNumberFormat="1" applyFont="1" applyBorder="1"/>
    <xf numFmtId="167" fontId="3" fillId="0" borderId="5" xfId="0" applyNumberFormat="1" applyFont="1" applyBorder="1"/>
    <xf numFmtId="0" fontId="3" fillId="0" borderId="6" xfId="0" applyFont="1" applyBorder="1"/>
    <xf numFmtId="166" fontId="3" fillId="0" borderId="6" xfId="0" applyNumberFormat="1" applyFont="1" applyBorder="1"/>
    <xf numFmtId="167" fontId="3" fillId="0" borderId="6"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581025</xdr:colOff>
      <xdr:row>2</xdr:row>
      <xdr:rowOff>38100</xdr:rowOff>
    </xdr:from>
    <xdr:to>
      <xdr:col>10</xdr:col>
      <xdr:colOff>847725</xdr:colOff>
      <xdr:row>4</xdr:row>
      <xdr:rowOff>228600</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DF57EFC5-106C-4BE2-9EC9-A04836FA88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8175" y="419100"/>
          <a:ext cx="1162050" cy="676275"/>
        </a:xfrm>
        <a:prstGeom prst="rect">
          <a:avLst/>
        </a:prstGeom>
        <a:noFill/>
        <a:ln>
          <a:noFill/>
        </a:ln>
      </xdr:spPr>
    </xdr:pic>
    <xdr:clientData/>
  </xdr:twoCellAnchor>
  <xdr:twoCellAnchor>
    <xdr:from>
      <xdr:col>9</xdr:col>
      <xdr:colOff>0</xdr:colOff>
      <xdr:row>5</xdr:row>
      <xdr:rowOff>0</xdr:rowOff>
    </xdr:from>
    <xdr:to>
      <xdr:col>9</xdr:col>
      <xdr:colOff>0</xdr:colOff>
      <xdr:row>64</xdr:row>
      <xdr:rowOff>0</xdr:rowOff>
    </xdr:to>
    <xdr:cxnSp macro="">
      <xdr:nvCxnSpPr>
        <xdr:cNvPr id="3" name="Straight Connector 2">
          <a:extLst>
            <a:ext uri="{FF2B5EF4-FFF2-40B4-BE49-F238E27FC236}">
              <a16:creationId xmlns:a16="http://schemas.microsoft.com/office/drawing/2014/main" id="{8EC93F44-C74E-4FA5-8E41-131095AF2236}"/>
            </a:ext>
          </a:extLst>
        </xdr:cNvPr>
        <xdr:cNvCxnSpPr/>
      </xdr:nvCxnSpPr>
      <xdr:spPr>
        <a:xfrm>
          <a:off x="7677150" y="1143000"/>
          <a:ext cx="0" cy="114014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14</xdr:col>
      <xdr:colOff>0</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14D71674-CDC5-45CD-98F0-EAEB11987B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2575" y="466725"/>
          <a:ext cx="1162050" cy="619125"/>
        </a:xfrm>
        <a:prstGeom prst="rect">
          <a:avLst/>
        </a:prstGeom>
        <a:noFill/>
        <a:ln>
          <a:noFill/>
        </a:ln>
      </xdr:spPr>
    </xdr:pic>
    <xdr:clientData/>
  </xdr:twoCellAnchor>
  <xdr:twoCellAnchor>
    <xdr:from>
      <xdr:col>11</xdr:col>
      <xdr:colOff>100014</xdr:colOff>
      <xdr:row>5</xdr:row>
      <xdr:rowOff>47625</xdr:rowOff>
    </xdr:from>
    <xdr:to>
      <xdr:col>11</xdr:col>
      <xdr:colOff>100015</xdr:colOff>
      <xdr:row>31</xdr:row>
      <xdr:rowOff>30480</xdr:rowOff>
    </xdr:to>
    <xdr:cxnSp macro="">
      <xdr:nvCxnSpPr>
        <xdr:cNvPr id="3" name="Straight Connector 2">
          <a:extLst>
            <a:ext uri="{FF2B5EF4-FFF2-40B4-BE49-F238E27FC236}">
              <a16:creationId xmlns:a16="http://schemas.microsoft.com/office/drawing/2014/main" id="{AAAE239E-876C-41F4-9BCC-1D33329A9AFC}"/>
            </a:ext>
          </a:extLst>
        </xdr:cNvPr>
        <xdr:cNvCxnSpPr/>
      </xdr:nvCxnSpPr>
      <xdr:spPr>
        <a:xfrm>
          <a:off x="5019675" y="1190625"/>
          <a:ext cx="0" cy="505015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171458</xdr:colOff>
      <xdr:row>2</xdr:row>
      <xdr:rowOff>85725</xdr:rowOff>
    </xdr:from>
    <xdr:to>
      <xdr:col>13</xdr:col>
      <xdr:colOff>642939</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802037B1-C0DA-404D-8FCF-4D2CB0ED2E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908" y="466725"/>
          <a:ext cx="1157281" cy="619125"/>
        </a:xfrm>
        <a:prstGeom prst="rect">
          <a:avLst/>
        </a:prstGeom>
        <a:noFill/>
        <a:ln>
          <a:noFill/>
        </a:ln>
      </xdr:spPr>
    </xdr:pic>
    <xdr:clientData/>
  </xdr:twoCellAnchor>
  <xdr:twoCellAnchor>
    <xdr:from>
      <xdr:col>11</xdr:col>
      <xdr:colOff>180975</xdr:colOff>
      <xdr:row>5</xdr:row>
      <xdr:rowOff>28574</xdr:rowOff>
    </xdr:from>
    <xdr:to>
      <xdr:col>11</xdr:col>
      <xdr:colOff>180976</xdr:colOff>
      <xdr:row>47</xdr:row>
      <xdr:rowOff>185849</xdr:rowOff>
    </xdr:to>
    <xdr:cxnSp macro="">
      <xdr:nvCxnSpPr>
        <xdr:cNvPr id="3" name="Straight Connector 2">
          <a:extLst>
            <a:ext uri="{FF2B5EF4-FFF2-40B4-BE49-F238E27FC236}">
              <a16:creationId xmlns:a16="http://schemas.microsoft.com/office/drawing/2014/main" id="{A26BCE58-6DB9-4776-BF86-897C9AA914D9}"/>
            </a:ext>
          </a:extLst>
        </xdr:cNvPr>
        <xdr:cNvCxnSpPr/>
      </xdr:nvCxnSpPr>
      <xdr:spPr>
        <a:xfrm>
          <a:off x="6648450" y="1171574"/>
          <a:ext cx="0" cy="80535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DFAF-1872-4844-8832-3277760533AF}">
  <sheetPr>
    <pageSetUpPr fitToPage="1"/>
  </sheetPr>
  <dimension ref="C1:O90"/>
  <sheetViews>
    <sheetView showGridLines="0" tabSelected="1" zoomScale="80" zoomScaleNormal="80" workbookViewId="0">
      <selection activeCell="L1" sqref="L1:M1048576"/>
    </sheetView>
  </sheetViews>
  <sheetFormatPr defaultColWidth="0" defaultRowHeight="15" zeroHeight="1" x14ac:dyDescent="0.25"/>
  <cols>
    <col min="1" max="1" width="13.140625" customWidth="1"/>
    <col min="2" max="2" width="3.7109375" customWidth="1"/>
    <col min="3" max="3" width="2.7109375" customWidth="1"/>
    <col min="4" max="4" width="62.85546875" customWidth="1"/>
    <col min="5" max="5" width="15.85546875" customWidth="1"/>
    <col min="6" max="6" width="14.85546875" bestFit="1" customWidth="1"/>
    <col min="7" max="7" width="16" hidden="1" customWidth="1"/>
    <col min="8" max="8" width="8.7109375" hidden="1" customWidth="1"/>
    <col min="9" max="9" width="2" customWidth="1"/>
    <col min="10" max="11" width="13.42578125" bestFit="1" customWidth="1"/>
    <col min="12" max="12" width="11.140625" hidden="1" customWidth="1"/>
    <col min="13" max="13" width="8.7109375" hidden="1" customWidth="1"/>
    <col min="14" max="15" width="9.140625" customWidth="1"/>
    <col min="16" max="16384" width="9.140625" hidden="1"/>
  </cols>
  <sheetData>
    <row r="1" spans="3:13" x14ac:dyDescent="0.25"/>
    <row r="2" spans="3:13" x14ac:dyDescent="0.25"/>
    <row r="3" spans="3:13" x14ac:dyDescent="0.25"/>
    <row r="4" spans="3:13" ht="23.25" x14ac:dyDescent="0.35">
      <c r="C4" s="1" t="s">
        <v>0</v>
      </c>
    </row>
    <row r="5" spans="3:13" ht="21.75" thickBot="1" x14ac:dyDescent="0.4">
      <c r="C5" s="2" t="s">
        <v>1</v>
      </c>
      <c r="D5" s="3"/>
      <c r="E5" s="3"/>
      <c r="F5" s="3"/>
      <c r="G5" s="3"/>
      <c r="H5" s="3"/>
      <c r="I5" s="3"/>
      <c r="J5" s="3"/>
      <c r="K5" s="3"/>
      <c r="L5" s="3"/>
      <c r="M5" s="3"/>
    </row>
    <row r="6" spans="3:13" ht="15" customHeight="1" thickTop="1" x14ac:dyDescent="0.25">
      <c r="C6" s="4" t="s">
        <v>2</v>
      </c>
    </row>
    <row r="7" spans="3:13" x14ac:dyDescent="0.25">
      <c r="E7" s="5" t="s">
        <v>3</v>
      </c>
      <c r="F7" s="5"/>
      <c r="G7" s="6" t="s">
        <v>4</v>
      </c>
      <c r="H7" s="6"/>
      <c r="I7" s="7"/>
      <c r="J7" s="5" t="s">
        <v>5</v>
      </c>
      <c r="K7" s="5"/>
      <c r="L7" s="6" t="s">
        <v>4</v>
      </c>
      <c r="M7" s="6"/>
    </row>
    <row r="8" spans="3:13" ht="18" thickBot="1" x14ac:dyDescent="0.3">
      <c r="C8" s="8"/>
      <c r="D8" s="8"/>
      <c r="E8" s="9" t="s">
        <v>6</v>
      </c>
      <c r="F8" s="9" t="s">
        <v>7</v>
      </c>
      <c r="G8" s="10" t="s">
        <v>8</v>
      </c>
      <c r="H8" s="10" t="s">
        <v>9</v>
      </c>
      <c r="I8" s="10"/>
      <c r="J8" s="9" t="s">
        <v>10</v>
      </c>
      <c r="K8" s="9" t="s">
        <v>11</v>
      </c>
      <c r="L8" s="10" t="s">
        <v>8</v>
      </c>
      <c r="M8" s="10" t="s">
        <v>9</v>
      </c>
    </row>
    <row r="9" spans="3:13" ht="15.75" thickTop="1" x14ac:dyDescent="0.25">
      <c r="C9" s="11" t="s">
        <v>12</v>
      </c>
      <c r="E9" s="12"/>
      <c r="F9" s="12"/>
      <c r="G9" s="12"/>
      <c r="H9" s="12"/>
      <c r="I9" s="12"/>
      <c r="J9" s="12"/>
      <c r="K9" s="12"/>
      <c r="L9" s="12"/>
      <c r="M9" s="12"/>
    </row>
    <row r="10" spans="3:13" x14ac:dyDescent="0.25">
      <c r="C10" s="13"/>
      <c r="D10" s="13" t="s">
        <v>13</v>
      </c>
      <c r="E10" s="12"/>
      <c r="F10" s="12"/>
      <c r="G10" s="12"/>
      <c r="H10" s="12"/>
      <c r="I10" s="12"/>
      <c r="J10" s="12"/>
      <c r="K10" s="12"/>
      <c r="L10" s="12"/>
      <c r="M10" s="12"/>
    </row>
    <row r="11" spans="3:13" x14ac:dyDescent="0.25">
      <c r="D11" t="s">
        <v>14</v>
      </c>
      <c r="E11" s="12">
        <v>10396165</v>
      </c>
      <c r="F11" s="12">
        <v>13472009</v>
      </c>
      <c r="G11" s="12">
        <v>-3075844</v>
      </c>
      <c r="H11" s="14">
        <v>-22.8</v>
      </c>
      <c r="I11" s="14"/>
      <c r="J11" s="12">
        <v>608960</v>
      </c>
      <c r="K11" s="12">
        <v>674116</v>
      </c>
      <c r="L11" s="12">
        <v>-65156</v>
      </c>
      <c r="M11" s="14">
        <v>-9.6999999999999993</v>
      </c>
    </row>
    <row r="12" spans="3:13" x14ac:dyDescent="0.25">
      <c r="D12" t="s">
        <v>15</v>
      </c>
      <c r="E12" s="12">
        <v>6500</v>
      </c>
      <c r="F12" s="12">
        <v>0</v>
      </c>
      <c r="G12" s="12">
        <v>6500</v>
      </c>
      <c r="H12" s="14">
        <v>0</v>
      </c>
      <c r="I12" s="14"/>
      <c r="J12" s="12">
        <v>381</v>
      </c>
      <c r="K12" s="12">
        <v>0</v>
      </c>
      <c r="L12" s="12">
        <v>381</v>
      </c>
      <c r="M12" s="14">
        <v>0</v>
      </c>
    </row>
    <row r="13" spans="3:13" x14ac:dyDescent="0.25">
      <c r="D13" t="s">
        <v>16</v>
      </c>
      <c r="E13" s="12">
        <v>8533246</v>
      </c>
      <c r="F13" s="12">
        <v>8576931</v>
      </c>
      <c r="G13" s="12">
        <v>-43685</v>
      </c>
      <c r="H13" s="14">
        <v>-0.5</v>
      </c>
      <c r="I13" s="14"/>
      <c r="J13" s="12">
        <v>499839</v>
      </c>
      <c r="K13" s="12">
        <v>429175</v>
      </c>
      <c r="L13" s="12">
        <v>70664</v>
      </c>
      <c r="M13" s="14">
        <v>16.5</v>
      </c>
    </row>
    <row r="14" spans="3:13" x14ac:dyDescent="0.25">
      <c r="D14" t="s">
        <v>17</v>
      </c>
      <c r="E14" s="12">
        <v>392742</v>
      </c>
      <c r="F14" s="12">
        <v>715572</v>
      </c>
      <c r="G14" s="12">
        <v>-322830</v>
      </c>
      <c r="H14" s="14">
        <v>-45.1</v>
      </c>
      <c r="I14" s="14"/>
      <c r="J14" s="12">
        <v>23005</v>
      </c>
      <c r="K14" s="12">
        <v>35806</v>
      </c>
      <c r="L14" s="12">
        <v>-12801</v>
      </c>
      <c r="M14" s="14">
        <v>-35.799999999999997</v>
      </c>
    </row>
    <row r="15" spans="3:13" x14ac:dyDescent="0.25">
      <c r="D15" t="s">
        <v>18</v>
      </c>
      <c r="E15" s="12">
        <v>17628273</v>
      </c>
      <c r="F15" s="12">
        <v>18713659</v>
      </c>
      <c r="G15" s="12">
        <v>-1085386</v>
      </c>
      <c r="H15" s="14">
        <v>-5.8</v>
      </c>
      <c r="I15" s="14"/>
      <c r="J15" s="12">
        <v>1032584</v>
      </c>
      <c r="K15" s="12">
        <v>936399</v>
      </c>
      <c r="L15" s="12">
        <v>96185</v>
      </c>
      <c r="M15" s="14">
        <v>10.3</v>
      </c>
    </row>
    <row r="16" spans="3:13" x14ac:dyDescent="0.25">
      <c r="D16" t="s">
        <v>19</v>
      </c>
      <c r="E16" s="12">
        <v>2708458</v>
      </c>
      <c r="F16" s="12">
        <v>3034025</v>
      </c>
      <c r="G16" s="12">
        <v>-325567</v>
      </c>
      <c r="H16" s="14">
        <v>-10.7</v>
      </c>
      <c r="I16" s="14"/>
      <c r="J16" s="12">
        <v>158649</v>
      </c>
      <c r="K16" s="12">
        <v>151817</v>
      </c>
      <c r="L16" s="12">
        <v>6832</v>
      </c>
      <c r="M16" s="14">
        <v>4.5</v>
      </c>
    </row>
    <row r="17" spans="3:13" ht="15.75" thickBot="1" x14ac:dyDescent="0.3">
      <c r="D17" t="s">
        <v>20</v>
      </c>
      <c r="E17" s="12">
        <v>356562</v>
      </c>
      <c r="F17" s="12">
        <v>14453</v>
      </c>
      <c r="G17" s="12">
        <v>342109</v>
      </c>
      <c r="H17" s="14">
        <v>2367</v>
      </c>
      <c r="I17" s="14"/>
      <c r="J17" s="12">
        <v>20886</v>
      </c>
      <c r="K17" s="12">
        <v>723</v>
      </c>
      <c r="L17" s="12">
        <v>20163</v>
      </c>
      <c r="M17" s="14">
        <v>2788.8</v>
      </c>
    </row>
    <row r="18" spans="3:13" ht="15.75" thickBot="1" x14ac:dyDescent="0.3">
      <c r="D18" s="15" t="s">
        <v>21</v>
      </c>
      <c r="E18" s="16">
        <v>40021946</v>
      </c>
      <c r="F18" s="16">
        <v>44526649</v>
      </c>
      <c r="G18" s="16">
        <v>-4504703</v>
      </c>
      <c r="H18" s="17">
        <v>-10.1</v>
      </c>
      <c r="I18" s="17"/>
      <c r="J18" s="16">
        <v>2344304</v>
      </c>
      <c r="K18" s="16">
        <v>2228036</v>
      </c>
      <c r="L18" s="16">
        <v>116268</v>
      </c>
      <c r="M18" s="17">
        <v>5.2</v>
      </c>
    </row>
    <row r="19" spans="3:13" x14ac:dyDescent="0.25">
      <c r="E19" s="12"/>
      <c r="F19" s="12"/>
      <c r="G19" s="12"/>
      <c r="H19" s="12"/>
      <c r="I19" s="12"/>
      <c r="J19" s="18">
        <v>0</v>
      </c>
      <c r="K19" s="12"/>
      <c r="L19" s="12"/>
      <c r="M19" s="12"/>
    </row>
    <row r="20" spans="3:13" x14ac:dyDescent="0.25">
      <c r="C20" s="13"/>
      <c r="D20" s="13"/>
      <c r="E20" s="12"/>
      <c r="F20" s="12"/>
      <c r="G20" s="12"/>
      <c r="H20" s="12"/>
      <c r="I20" s="12"/>
      <c r="J20" s="12"/>
      <c r="K20" s="12"/>
      <c r="L20" s="12"/>
      <c r="M20" s="12"/>
    </row>
    <row r="21" spans="3:13" x14ac:dyDescent="0.25">
      <c r="D21" t="s">
        <v>22</v>
      </c>
      <c r="E21" s="12">
        <v>29086131</v>
      </c>
      <c r="F21" s="12">
        <v>29843814</v>
      </c>
      <c r="G21" s="12">
        <v>-757683</v>
      </c>
      <c r="H21" s="14">
        <v>-2.5</v>
      </c>
      <c r="I21" s="14"/>
      <c r="J21" s="12">
        <v>1703733</v>
      </c>
      <c r="K21" s="12">
        <v>1493333</v>
      </c>
      <c r="L21" s="12">
        <v>210400</v>
      </c>
      <c r="M21" s="14">
        <v>14.1</v>
      </c>
    </row>
    <row r="22" spans="3:13" x14ac:dyDescent="0.25">
      <c r="D22" t="s">
        <v>23</v>
      </c>
      <c r="E22" s="12">
        <v>11209652</v>
      </c>
      <c r="F22" s="12">
        <v>13132315</v>
      </c>
      <c r="G22" s="12">
        <v>-1922663</v>
      </c>
      <c r="H22" s="14">
        <v>-14.6</v>
      </c>
      <c r="I22" s="14"/>
      <c r="J22" s="12">
        <v>656611</v>
      </c>
      <c r="K22" s="12">
        <v>657118</v>
      </c>
      <c r="L22" s="12">
        <v>-507</v>
      </c>
      <c r="M22" s="14">
        <v>-0.1</v>
      </c>
    </row>
    <row r="23" spans="3:13" x14ac:dyDescent="0.25">
      <c r="D23" t="s">
        <v>24</v>
      </c>
      <c r="E23" s="12">
        <v>2602682</v>
      </c>
      <c r="F23" s="12">
        <v>1902295</v>
      </c>
      <c r="G23" s="12">
        <v>700387</v>
      </c>
      <c r="H23" s="14">
        <v>36.799999999999997</v>
      </c>
      <c r="I23" s="14"/>
      <c r="J23" s="12">
        <v>152453</v>
      </c>
      <c r="K23" s="12">
        <v>95188</v>
      </c>
      <c r="L23" s="12">
        <v>57265</v>
      </c>
      <c r="M23" s="14">
        <v>60.2</v>
      </c>
    </row>
    <row r="24" spans="3:13" x14ac:dyDescent="0.25">
      <c r="D24" t="s">
        <v>25</v>
      </c>
      <c r="E24" s="12">
        <v>12428738</v>
      </c>
      <c r="F24" s="12">
        <v>12760677</v>
      </c>
      <c r="G24" s="12">
        <v>-331939</v>
      </c>
      <c r="H24" s="14">
        <v>-2.6</v>
      </c>
      <c r="I24" s="14"/>
      <c r="J24" s="12">
        <v>728019</v>
      </c>
      <c r="K24" s="12">
        <v>638522</v>
      </c>
      <c r="L24" s="12">
        <v>89497</v>
      </c>
      <c r="M24" s="14">
        <v>14</v>
      </c>
    </row>
    <row r="25" spans="3:13" x14ac:dyDescent="0.25">
      <c r="D25" t="s">
        <v>26</v>
      </c>
      <c r="E25" s="12">
        <v>2480420</v>
      </c>
      <c r="F25" s="12">
        <v>2013903</v>
      </c>
      <c r="G25" s="12">
        <v>466517</v>
      </c>
      <c r="H25" s="14">
        <v>23.2</v>
      </c>
      <c r="I25" s="14"/>
      <c r="J25" s="12">
        <v>145292</v>
      </c>
      <c r="K25" s="12">
        <v>100772</v>
      </c>
      <c r="L25" s="12">
        <v>44520</v>
      </c>
      <c r="M25" s="14">
        <v>44.2</v>
      </c>
    </row>
    <row r="26" spans="3:13" x14ac:dyDescent="0.25">
      <c r="D26" t="s">
        <v>20</v>
      </c>
      <c r="E26" s="12">
        <v>89713</v>
      </c>
      <c r="F26" s="12">
        <v>741513</v>
      </c>
      <c r="G26" s="12">
        <v>-651800</v>
      </c>
      <c r="H26" s="14">
        <v>-87.9</v>
      </c>
      <c r="I26" s="14"/>
      <c r="J26" s="12">
        <v>5255</v>
      </c>
      <c r="K26" s="12">
        <v>37104</v>
      </c>
      <c r="L26" s="12">
        <v>-31849</v>
      </c>
      <c r="M26" s="14">
        <v>-85.8</v>
      </c>
    </row>
    <row r="27" spans="3:13" x14ac:dyDescent="0.25">
      <c r="D27" t="s">
        <v>27</v>
      </c>
      <c r="E27" s="12">
        <v>133193</v>
      </c>
      <c r="F27" s="12">
        <v>141918</v>
      </c>
      <c r="G27" s="12">
        <v>-8725</v>
      </c>
      <c r="H27" s="14">
        <v>-6.1</v>
      </c>
      <c r="I27" s="14"/>
      <c r="J27" s="12">
        <v>7802</v>
      </c>
      <c r="K27" s="12">
        <v>7101</v>
      </c>
      <c r="L27" s="12">
        <v>701</v>
      </c>
      <c r="M27" s="14">
        <v>9.9</v>
      </c>
    </row>
    <row r="28" spans="3:13" x14ac:dyDescent="0.25">
      <c r="D28" t="s">
        <v>28</v>
      </c>
      <c r="E28" s="12">
        <v>137935</v>
      </c>
      <c r="F28" s="12">
        <v>116599</v>
      </c>
      <c r="G28" s="12">
        <v>21336</v>
      </c>
      <c r="H28" s="14">
        <v>18.3</v>
      </c>
      <c r="I28" s="14"/>
      <c r="J28" s="12">
        <v>8080</v>
      </c>
      <c r="K28" s="12">
        <v>5834</v>
      </c>
      <c r="L28" s="12">
        <v>2246</v>
      </c>
      <c r="M28" s="14">
        <v>38.5</v>
      </c>
    </row>
    <row r="29" spans="3:13" ht="15.75" thickBot="1" x14ac:dyDescent="0.3">
      <c r="D29" t="s">
        <v>15</v>
      </c>
      <c r="E29" s="12">
        <v>6500</v>
      </c>
      <c r="F29" s="12">
        <v>32500</v>
      </c>
      <c r="G29" s="12">
        <v>-26000</v>
      </c>
      <c r="H29" s="14">
        <v>-80</v>
      </c>
      <c r="I29" s="14"/>
      <c r="J29" s="12">
        <v>381</v>
      </c>
      <c r="K29" s="12">
        <v>1626</v>
      </c>
      <c r="L29" s="12">
        <v>-1245</v>
      </c>
      <c r="M29" s="14">
        <v>-76.599999999999994</v>
      </c>
    </row>
    <row r="30" spans="3:13" ht="15.75" thickBot="1" x14ac:dyDescent="0.3">
      <c r="D30" s="15" t="s">
        <v>29</v>
      </c>
      <c r="E30" s="16">
        <v>58174964</v>
      </c>
      <c r="F30" s="16">
        <v>60685534</v>
      </c>
      <c r="G30" s="16">
        <v>-2510570</v>
      </c>
      <c r="H30" s="17">
        <v>-4.0999999999999996</v>
      </c>
      <c r="I30" s="17"/>
      <c r="J30" s="16">
        <v>3407626</v>
      </c>
      <c r="K30" s="16">
        <v>3036598</v>
      </c>
      <c r="L30" s="16">
        <v>371028</v>
      </c>
      <c r="M30" s="17">
        <v>12.2</v>
      </c>
    </row>
    <row r="31" spans="3:13" x14ac:dyDescent="0.25">
      <c r="E31" s="12"/>
      <c r="F31" s="12"/>
      <c r="G31" s="12"/>
      <c r="H31" s="14"/>
      <c r="I31" s="14"/>
      <c r="J31" s="18">
        <v>0</v>
      </c>
      <c r="K31" s="12"/>
      <c r="L31" s="12"/>
      <c r="M31" s="14"/>
    </row>
    <row r="32" spans="3:13" ht="15.75" thickBot="1" x14ac:dyDescent="0.3">
      <c r="C32" s="19" t="s">
        <v>30</v>
      </c>
      <c r="D32" s="20"/>
      <c r="E32" s="21">
        <v>98196910</v>
      </c>
      <c r="F32" s="21">
        <v>105212183</v>
      </c>
      <c r="G32" s="21">
        <v>-7015273</v>
      </c>
      <c r="H32" s="22">
        <v>-6.7</v>
      </c>
      <c r="I32" s="22"/>
      <c r="J32" s="21">
        <v>5751930</v>
      </c>
      <c r="K32" s="21">
        <v>5264634</v>
      </c>
      <c r="L32" s="21">
        <v>487296</v>
      </c>
      <c r="M32" s="22">
        <v>9.3000000000000007</v>
      </c>
    </row>
    <row r="33" spans="3:13" x14ac:dyDescent="0.25">
      <c r="C33" s="4"/>
      <c r="E33" s="23">
        <v>0</v>
      </c>
      <c r="F33" s="23">
        <v>0</v>
      </c>
      <c r="G33" s="23"/>
      <c r="H33" s="24"/>
      <c r="I33" s="24"/>
      <c r="J33" s="23">
        <v>0</v>
      </c>
      <c r="K33" s="23">
        <v>0</v>
      </c>
      <c r="L33" s="23"/>
      <c r="M33" s="24"/>
    </row>
    <row r="34" spans="3:13" x14ac:dyDescent="0.25">
      <c r="C34" s="11" t="s">
        <v>31</v>
      </c>
      <c r="E34" s="12"/>
      <c r="F34" s="12"/>
      <c r="G34" s="12"/>
      <c r="H34" s="12"/>
      <c r="I34" s="12"/>
      <c r="J34" s="12"/>
      <c r="K34" s="12"/>
      <c r="L34" s="12"/>
      <c r="M34" s="12"/>
    </row>
    <row r="35" spans="3:13" x14ac:dyDescent="0.25">
      <c r="C35" s="25"/>
      <c r="D35" s="25"/>
      <c r="E35" s="12"/>
      <c r="F35" s="12"/>
      <c r="G35" s="12"/>
      <c r="H35" s="12"/>
      <c r="I35" s="12"/>
      <c r="J35" s="12"/>
      <c r="K35" s="12"/>
      <c r="L35" s="12"/>
      <c r="M35" s="12"/>
    </row>
    <row r="36" spans="3:13" x14ac:dyDescent="0.25">
      <c r="D36" t="s">
        <v>32</v>
      </c>
      <c r="E36" s="12">
        <v>11176860</v>
      </c>
      <c r="F36" s="12">
        <v>0</v>
      </c>
      <c r="G36" s="12">
        <v>11176860</v>
      </c>
      <c r="H36" s="14">
        <v>0</v>
      </c>
      <c r="I36" s="14"/>
      <c r="J36" s="12">
        <v>654690</v>
      </c>
      <c r="K36" s="12">
        <v>0</v>
      </c>
      <c r="L36" s="12">
        <v>654690</v>
      </c>
      <c r="M36" s="14">
        <v>0</v>
      </c>
    </row>
    <row r="37" spans="3:13" x14ac:dyDescent="0.25">
      <c r="D37" t="s">
        <v>33</v>
      </c>
      <c r="E37" s="12">
        <v>403299</v>
      </c>
      <c r="F37" s="12">
        <v>425399</v>
      </c>
      <c r="G37" s="12">
        <v>-22100</v>
      </c>
      <c r="H37" s="14">
        <v>-5.2</v>
      </c>
      <c r="I37" s="14"/>
      <c r="J37" s="12">
        <v>23623</v>
      </c>
      <c r="K37" s="12">
        <v>21286</v>
      </c>
      <c r="L37" s="12">
        <v>2337</v>
      </c>
      <c r="M37" s="14">
        <v>11</v>
      </c>
    </row>
    <row r="38" spans="3:13" x14ac:dyDescent="0.25">
      <c r="D38" t="s">
        <v>34</v>
      </c>
      <c r="E38" s="12">
        <v>477153</v>
      </c>
      <c r="F38" s="12">
        <v>492378</v>
      </c>
      <c r="G38" s="12">
        <v>-15225</v>
      </c>
      <c r="H38" s="14">
        <v>-3.1</v>
      </c>
      <c r="I38" s="14"/>
      <c r="J38" s="12">
        <v>27949</v>
      </c>
      <c r="K38" s="12">
        <v>24638</v>
      </c>
      <c r="L38" s="12">
        <v>3311</v>
      </c>
      <c r="M38" s="14">
        <v>13.4</v>
      </c>
    </row>
    <row r="39" spans="3:13" x14ac:dyDescent="0.25">
      <c r="D39" t="s">
        <v>35</v>
      </c>
      <c r="E39" s="12">
        <v>25436361</v>
      </c>
      <c r="F39" s="12">
        <v>27447379</v>
      </c>
      <c r="G39" s="12">
        <v>-2011018</v>
      </c>
      <c r="H39" s="14">
        <v>-7.3</v>
      </c>
      <c r="I39" s="14"/>
      <c r="J39" s="12">
        <v>1489946</v>
      </c>
      <c r="K39" s="12">
        <v>1373420</v>
      </c>
      <c r="L39" s="12">
        <v>116526</v>
      </c>
      <c r="M39" s="14">
        <v>8.5</v>
      </c>
    </row>
    <row r="40" spans="3:13" x14ac:dyDescent="0.25">
      <c r="D40" t="s">
        <v>36</v>
      </c>
      <c r="E40" s="12">
        <v>1926398</v>
      </c>
      <c r="F40" s="12">
        <v>539537</v>
      </c>
      <c r="G40" s="12">
        <v>1386861</v>
      </c>
      <c r="H40" s="14">
        <v>257</v>
      </c>
      <c r="I40" s="14"/>
      <c r="J40" s="12">
        <v>112840</v>
      </c>
      <c r="K40" s="12">
        <v>26997</v>
      </c>
      <c r="L40" s="12">
        <v>85843</v>
      </c>
      <c r="M40" s="14">
        <v>318</v>
      </c>
    </row>
    <row r="41" spans="3:13" x14ac:dyDescent="0.25">
      <c r="D41" t="s">
        <v>37</v>
      </c>
      <c r="E41" s="12">
        <v>257065</v>
      </c>
      <c r="F41" s="12">
        <v>69376</v>
      </c>
      <c r="G41" s="12">
        <v>187689</v>
      </c>
      <c r="H41" s="14">
        <v>270.5</v>
      </c>
      <c r="I41" s="14"/>
      <c r="J41" s="12">
        <v>15058</v>
      </c>
      <c r="K41" s="12">
        <v>3471</v>
      </c>
      <c r="L41" s="12">
        <v>11587</v>
      </c>
      <c r="M41" s="14">
        <v>333.8</v>
      </c>
    </row>
    <row r="42" spans="3:13" x14ac:dyDescent="0.25">
      <c r="D42" t="s">
        <v>38</v>
      </c>
      <c r="E42" s="12">
        <v>2192209</v>
      </c>
      <c r="F42" s="12">
        <v>546982</v>
      </c>
      <c r="G42" s="12">
        <v>1645227</v>
      </c>
      <c r="H42" s="14">
        <v>300.8</v>
      </c>
      <c r="I42" s="14"/>
      <c r="J42" s="12">
        <v>128410</v>
      </c>
      <c r="K42" s="12">
        <v>27370</v>
      </c>
      <c r="L42" s="12">
        <v>101040</v>
      </c>
      <c r="M42" s="14">
        <v>369.2</v>
      </c>
    </row>
    <row r="43" spans="3:13" ht="15.75" thickBot="1" x14ac:dyDescent="0.3">
      <c r="D43" t="s">
        <v>39</v>
      </c>
      <c r="E43" s="12">
        <v>2524534</v>
      </c>
      <c r="F43" s="12">
        <v>2748344</v>
      </c>
      <c r="G43" s="12">
        <v>-223810</v>
      </c>
      <c r="H43" s="14">
        <v>-8.1</v>
      </c>
      <c r="I43" s="14"/>
      <c r="J43" s="12">
        <v>147879</v>
      </c>
      <c r="K43" s="12">
        <v>137521</v>
      </c>
      <c r="L43" s="12">
        <v>10358</v>
      </c>
      <c r="M43" s="14">
        <v>7.5</v>
      </c>
    </row>
    <row r="44" spans="3:13" ht="15.75" thickBot="1" x14ac:dyDescent="0.3">
      <c r="D44" s="15" t="s">
        <v>40</v>
      </c>
      <c r="E44" s="16">
        <v>44393879</v>
      </c>
      <c r="F44" s="16">
        <v>32269395</v>
      </c>
      <c r="G44" s="16">
        <v>12124484</v>
      </c>
      <c r="H44" s="17">
        <v>37.6</v>
      </c>
      <c r="I44" s="17"/>
      <c r="J44" s="16">
        <v>2600395</v>
      </c>
      <c r="K44" s="16">
        <v>1614703</v>
      </c>
      <c r="L44" s="16">
        <v>985692</v>
      </c>
      <c r="M44" s="17">
        <v>61</v>
      </c>
    </row>
    <row r="45" spans="3:13" x14ac:dyDescent="0.25">
      <c r="E45" s="12"/>
      <c r="F45" s="12"/>
      <c r="G45" s="12"/>
      <c r="H45" s="12"/>
      <c r="I45" s="12"/>
      <c r="J45" s="18">
        <v>0</v>
      </c>
      <c r="K45" s="12"/>
      <c r="L45" s="12"/>
      <c r="M45" s="12"/>
    </row>
    <row r="46" spans="3:13" x14ac:dyDescent="0.25">
      <c r="C46" s="25"/>
      <c r="D46" s="25"/>
      <c r="E46" s="12"/>
      <c r="F46" s="12"/>
      <c r="G46" s="12"/>
      <c r="H46" s="12"/>
      <c r="I46" s="12"/>
      <c r="J46" s="12"/>
      <c r="K46" s="12"/>
      <c r="L46" s="12"/>
      <c r="M46" s="12"/>
    </row>
    <row r="47" spans="3:13" x14ac:dyDescent="0.25">
      <c r="D47" t="s">
        <v>41</v>
      </c>
      <c r="E47" s="12">
        <v>30231814</v>
      </c>
      <c r="F47" s="12">
        <v>45797319</v>
      </c>
      <c r="G47" s="12">
        <v>-15565505</v>
      </c>
      <c r="H47" s="14">
        <v>-34</v>
      </c>
      <c r="I47" s="14"/>
      <c r="J47" s="12">
        <v>1770842</v>
      </c>
      <c r="K47" s="12">
        <v>2291619</v>
      </c>
      <c r="L47" s="12">
        <v>-520777</v>
      </c>
      <c r="M47" s="14">
        <v>-22.7</v>
      </c>
    </row>
    <row r="48" spans="3:13" x14ac:dyDescent="0.25">
      <c r="D48" t="s">
        <v>42</v>
      </c>
      <c r="E48" s="12">
        <v>41868</v>
      </c>
      <c r="F48" s="12">
        <v>299940</v>
      </c>
      <c r="G48" s="12">
        <v>-258072</v>
      </c>
      <c r="H48" s="14">
        <v>-86</v>
      </c>
      <c r="I48" s="14"/>
      <c r="J48" s="12">
        <v>2452</v>
      </c>
      <c r="K48" s="12">
        <v>15008</v>
      </c>
      <c r="L48" s="12">
        <v>-12556</v>
      </c>
      <c r="M48" s="14">
        <v>-83.7</v>
      </c>
    </row>
    <row r="49" spans="3:13" x14ac:dyDescent="0.25">
      <c r="D49" t="s">
        <v>34</v>
      </c>
      <c r="E49" s="12">
        <v>2209092</v>
      </c>
      <c r="F49" s="12">
        <v>1572023</v>
      </c>
      <c r="G49" s="12">
        <v>637069</v>
      </c>
      <c r="H49" s="14">
        <v>40.5</v>
      </c>
      <c r="I49" s="14"/>
      <c r="J49" s="12">
        <v>129399</v>
      </c>
      <c r="K49" s="12">
        <v>78661</v>
      </c>
      <c r="L49" s="12">
        <v>50738</v>
      </c>
      <c r="M49" s="14">
        <v>64.5</v>
      </c>
    </row>
    <row r="50" spans="3:13" x14ac:dyDescent="0.25">
      <c r="D50" t="s">
        <v>26</v>
      </c>
      <c r="E50" s="12">
        <v>3236194</v>
      </c>
      <c r="F50" s="12">
        <v>4175943</v>
      </c>
      <c r="G50" s="12">
        <v>-939749</v>
      </c>
      <c r="H50" s="14">
        <v>-22.5</v>
      </c>
      <c r="I50" s="14"/>
      <c r="J50" s="12">
        <v>189561</v>
      </c>
      <c r="K50" s="12">
        <v>208957</v>
      </c>
      <c r="L50" s="12">
        <v>-19396</v>
      </c>
      <c r="M50" s="14">
        <v>-9.3000000000000007</v>
      </c>
    </row>
    <row r="51" spans="3:13" x14ac:dyDescent="0.25">
      <c r="D51" t="s">
        <v>43</v>
      </c>
      <c r="E51" s="12">
        <v>1560832</v>
      </c>
      <c r="F51" s="12">
        <v>1358753</v>
      </c>
      <c r="G51" s="12">
        <v>202079</v>
      </c>
      <c r="H51" s="14">
        <v>14.9</v>
      </c>
      <c r="I51" s="14"/>
      <c r="J51" s="12">
        <v>91426</v>
      </c>
      <c r="K51" s="12">
        <v>67990</v>
      </c>
      <c r="L51" s="12">
        <v>23436</v>
      </c>
      <c r="M51" s="14">
        <v>34.5</v>
      </c>
    </row>
    <row r="52" spans="3:13" x14ac:dyDescent="0.25">
      <c r="D52" t="s">
        <v>44</v>
      </c>
      <c r="E52" s="12">
        <v>65904</v>
      </c>
      <c r="F52" s="12">
        <v>75007</v>
      </c>
      <c r="G52" s="12">
        <v>-9103</v>
      </c>
      <c r="H52" s="14">
        <v>-12.1</v>
      </c>
      <c r="I52" s="14"/>
      <c r="J52" s="12">
        <v>3860</v>
      </c>
      <c r="K52" s="12">
        <v>3753</v>
      </c>
      <c r="L52" s="12">
        <v>107</v>
      </c>
      <c r="M52" s="14">
        <v>2.9</v>
      </c>
    </row>
    <row r="53" spans="3:13" x14ac:dyDescent="0.25">
      <c r="D53" t="s">
        <v>45</v>
      </c>
      <c r="E53" s="12">
        <v>0</v>
      </c>
      <c r="F53" s="12">
        <v>1041223</v>
      </c>
      <c r="G53" s="12">
        <v>-1041223</v>
      </c>
      <c r="H53" s="14">
        <v>-100</v>
      </c>
      <c r="I53" s="14"/>
      <c r="J53" s="12">
        <v>0</v>
      </c>
      <c r="K53" s="12">
        <v>52101</v>
      </c>
      <c r="L53" s="12">
        <v>-52101</v>
      </c>
      <c r="M53" s="14">
        <v>-100</v>
      </c>
    </row>
    <row r="54" spans="3:13" x14ac:dyDescent="0.25">
      <c r="D54" t="s">
        <v>20</v>
      </c>
      <c r="E54" s="12">
        <v>397813</v>
      </c>
      <c r="F54" s="12">
        <v>0</v>
      </c>
      <c r="G54" s="12">
        <v>397813</v>
      </c>
      <c r="H54" s="14">
        <v>0</v>
      </c>
      <c r="I54" s="14"/>
      <c r="J54" s="12">
        <v>23302</v>
      </c>
      <c r="K54" s="12">
        <v>0</v>
      </c>
      <c r="L54" s="12">
        <v>23302</v>
      </c>
      <c r="M54" s="14">
        <v>0</v>
      </c>
    </row>
    <row r="55" spans="3:13" ht="15.75" thickBot="1" x14ac:dyDescent="0.3">
      <c r="D55" t="s">
        <v>46</v>
      </c>
      <c r="E55" s="12">
        <v>49663</v>
      </c>
      <c r="F55" s="12">
        <v>35129</v>
      </c>
      <c r="G55" s="12">
        <v>14534</v>
      </c>
      <c r="H55" s="14">
        <v>41.4</v>
      </c>
      <c r="I55" s="14"/>
      <c r="J55" s="12">
        <v>2909</v>
      </c>
      <c r="K55" s="12">
        <v>1758</v>
      </c>
      <c r="L55" s="12">
        <v>1151</v>
      </c>
      <c r="M55" s="14">
        <v>65.5</v>
      </c>
    </row>
    <row r="56" spans="3:13" ht="15.75" thickBot="1" x14ac:dyDescent="0.3">
      <c r="D56" s="15" t="s">
        <v>47</v>
      </c>
      <c r="E56" s="16">
        <v>37793180</v>
      </c>
      <c r="F56" s="16">
        <v>54355337</v>
      </c>
      <c r="G56" s="16">
        <v>-16562157</v>
      </c>
      <c r="H56" s="17">
        <v>-30.5</v>
      </c>
      <c r="I56" s="17"/>
      <c r="J56" s="16">
        <v>2213751</v>
      </c>
      <c r="K56" s="16">
        <v>2719847</v>
      </c>
      <c r="L56" s="16">
        <v>-506096</v>
      </c>
      <c r="M56" s="17">
        <v>-18.600000000000001</v>
      </c>
    </row>
    <row r="57" spans="3:13" x14ac:dyDescent="0.25">
      <c r="E57" s="12"/>
      <c r="F57" s="12"/>
      <c r="G57" s="12"/>
      <c r="H57" s="12"/>
      <c r="I57" s="12"/>
      <c r="J57" s="18">
        <v>0</v>
      </c>
      <c r="K57" s="12"/>
      <c r="L57" s="12"/>
      <c r="M57" s="12"/>
    </row>
    <row r="58" spans="3:13" ht="15.75" thickBot="1" x14ac:dyDescent="0.3">
      <c r="C58" s="19" t="s">
        <v>48</v>
      </c>
      <c r="D58" s="20"/>
      <c r="E58" s="21">
        <v>82187059</v>
      </c>
      <c r="F58" s="21">
        <v>86624732</v>
      </c>
      <c r="G58" s="21">
        <v>-4437673</v>
      </c>
      <c r="H58" s="22">
        <v>-5.0999999999999996</v>
      </c>
      <c r="I58" s="22"/>
      <c r="J58" s="21">
        <v>4814146</v>
      </c>
      <c r="K58" s="21">
        <v>4334550</v>
      </c>
      <c r="L58" s="21">
        <v>479596</v>
      </c>
      <c r="M58" s="22">
        <v>11.1</v>
      </c>
    </row>
    <row r="59" spans="3:13" x14ac:dyDescent="0.25">
      <c r="C59" s="4"/>
      <c r="D59" s="4"/>
      <c r="E59" s="26"/>
      <c r="F59" s="26"/>
      <c r="G59" s="26"/>
      <c r="H59" s="27"/>
      <c r="I59" s="27"/>
      <c r="J59" s="26"/>
      <c r="K59" s="26"/>
      <c r="L59" s="26"/>
      <c r="M59" s="27"/>
    </row>
    <row r="60" spans="3:13" x14ac:dyDescent="0.25">
      <c r="C60" s="13"/>
      <c r="D60" s="13" t="s">
        <v>49</v>
      </c>
      <c r="E60" s="12"/>
      <c r="F60" s="12"/>
      <c r="G60" s="12"/>
      <c r="H60" s="12"/>
      <c r="I60" s="12"/>
      <c r="J60" s="12"/>
      <c r="K60" s="12"/>
      <c r="L60" s="12"/>
      <c r="M60" s="12"/>
    </row>
    <row r="61" spans="3:13" x14ac:dyDescent="0.25">
      <c r="D61" t="s">
        <v>51</v>
      </c>
      <c r="E61" s="12">
        <v>15952092</v>
      </c>
      <c r="F61" s="12">
        <v>18578559</v>
      </c>
      <c r="G61" s="12">
        <v>-2626467</v>
      </c>
      <c r="H61" s="14">
        <v>-14.1</v>
      </c>
      <c r="I61" s="14"/>
      <c r="J61" s="12">
        <v>934401</v>
      </c>
      <c r="K61" s="12">
        <v>929639</v>
      </c>
      <c r="L61" s="12">
        <v>4762</v>
      </c>
      <c r="M61" s="14">
        <v>0.5</v>
      </c>
    </row>
    <row r="62" spans="3:13" x14ac:dyDescent="0.25">
      <c r="D62" t="s">
        <v>52</v>
      </c>
      <c r="E62" s="12">
        <v>57759</v>
      </c>
      <c r="F62" s="12">
        <v>8892</v>
      </c>
      <c r="G62" s="12">
        <v>48867</v>
      </c>
      <c r="H62" s="14">
        <v>549.6</v>
      </c>
      <c r="I62" s="14"/>
      <c r="J62" s="12">
        <v>3383</v>
      </c>
      <c r="K62" s="12">
        <v>445</v>
      </c>
      <c r="L62" s="12">
        <v>2938</v>
      </c>
      <c r="M62" s="14">
        <v>660.2</v>
      </c>
    </row>
    <row r="63" spans="3:13" ht="15.75" customHeight="1" thickBot="1" x14ac:dyDescent="0.3">
      <c r="C63" s="19" t="s">
        <v>50</v>
      </c>
      <c r="D63" s="19"/>
      <c r="E63" s="21">
        <v>16009851</v>
      </c>
      <c r="F63" s="21">
        <v>18587451</v>
      </c>
      <c r="G63" s="21">
        <v>-2577600</v>
      </c>
      <c r="H63" s="22">
        <v>-13.9</v>
      </c>
      <c r="I63" s="22"/>
      <c r="J63" s="21">
        <v>937784</v>
      </c>
      <c r="K63" s="21">
        <v>930084</v>
      </c>
      <c r="L63" s="21">
        <v>7700</v>
      </c>
      <c r="M63" s="22">
        <v>0.8</v>
      </c>
    </row>
    <row r="64" spans="3:13" ht="15.75" thickBot="1" x14ac:dyDescent="0.3">
      <c r="C64" s="15" t="s">
        <v>53</v>
      </c>
      <c r="D64" s="15"/>
      <c r="E64" s="16">
        <v>98196910</v>
      </c>
      <c r="F64" s="16">
        <v>105212183</v>
      </c>
      <c r="G64" s="16">
        <v>-7015273</v>
      </c>
      <c r="H64" s="17">
        <v>-6.7</v>
      </c>
      <c r="I64" s="17"/>
      <c r="J64" s="16">
        <v>5751930</v>
      </c>
      <c r="K64" s="16">
        <v>5264634</v>
      </c>
      <c r="L64" s="16">
        <v>487296</v>
      </c>
      <c r="M64" s="17">
        <v>9.3000000000000007</v>
      </c>
    </row>
    <row r="65" spans="3:13" x14ac:dyDescent="0.25">
      <c r="E65" s="30"/>
      <c r="F65" s="30"/>
      <c r="G65" s="12"/>
      <c r="H65" s="12"/>
      <c r="I65" s="12"/>
      <c r="J65" s="30"/>
      <c r="K65" s="30"/>
      <c r="L65" s="12"/>
      <c r="M65" s="12"/>
    </row>
    <row r="66" spans="3:13" x14ac:dyDescent="0.25">
      <c r="E66" s="30"/>
      <c r="F66" s="30"/>
      <c r="G66" s="12"/>
      <c r="H66" s="12"/>
      <c r="I66" s="12"/>
      <c r="J66" s="30"/>
      <c r="K66" s="30"/>
      <c r="L66" s="12"/>
      <c r="M66" s="12"/>
    </row>
    <row r="67" spans="3:13" x14ac:dyDescent="0.25">
      <c r="C67" s="31"/>
      <c r="D67" s="32"/>
      <c r="E67" s="30"/>
      <c r="F67" s="30"/>
      <c r="G67" s="12"/>
      <c r="H67" s="12"/>
      <c r="I67" s="12"/>
      <c r="J67" s="30"/>
      <c r="K67" s="30"/>
      <c r="L67" s="12"/>
      <c r="M67" s="12"/>
    </row>
    <row r="68" spans="3:13" ht="32.25" customHeight="1" x14ac:dyDescent="0.25">
      <c r="C68" s="33" t="s">
        <v>54</v>
      </c>
      <c r="D68" s="33"/>
      <c r="E68" s="33"/>
      <c r="F68" s="33"/>
      <c r="G68" s="33"/>
      <c r="H68" s="33"/>
      <c r="I68" s="33"/>
      <c r="J68" s="33"/>
      <c r="K68" s="33"/>
      <c r="L68" s="12"/>
      <c r="M68" s="12"/>
    </row>
    <row r="69" spans="3:13" ht="5.0999999999999996" customHeight="1" x14ac:dyDescent="0.25"/>
    <row r="70" spans="3:13" ht="3" customHeight="1" x14ac:dyDescent="0.25">
      <c r="D70" s="32"/>
    </row>
    <row r="71" spans="3:13" ht="36.75" customHeight="1" x14ac:dyDescent="0.25">
      <c r="C71" s="34" t="s">
        <v>55</v>
      </c>
      <c r="D71" s="34"/>
      <c r="E71" s="34"/>
      <c r="F71" s="34"/>
      <c r="G71" s="34"/>
      <c r="H71" s="34"/>
      <c r="I71" s="34"/>
      <c r="J71" s="34"/>
      <c r="K71" s="34"/>
    </row>
    <row r="72" spans="3:13" x14ac:dyDescent="0.25"/>
    <row r="84" x14ac:dyDescent="0.25"/>
    <row r="85" x14ac:dyDescent="0.25"/>
    <row r="86" x14ac:dyDescent="0.25"/>
    <row r="87" x14ac:dyDescent="0.25"/>
    <row r="88" x14ac:dyDescent="0.25"/>
    <row r="89" x14ac:dyDescent="0.25"/>
    <row r="90" x14ac:dyDescent="0.25"/>
  </sheetData>
  <mergeCells count="6">
    <mergeCell ref="C68:K68"/>
    <mergeCell ref="C71:K71"/>
    <mergeCell ref="E7:F7"/>
    <mergeCell ref="G7:H7"/>
    <mergeCell ref="J7:K7"/>
    <mergeCell ref="L7:M7"/>
  </mergeCells>
  <pageMargins left="0.70866141732283472" right="0.70866141732283472" top="0.39370078740157483" bottom="0.19685039370078741" header="0.31496062992125984" footer="0.31496062992125984"/>
  <pageSetup scale="68"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FC26-390C-42F2-B258-975B0D68E353}">
  <sheetPr>
    <pageSetUpPr fitToPage="1"/>
  </sheetPr>
  <dimension ref="B1:V36"/>
  <sheetViews>
    <sheetView showGridLines="0" tabSelected="1" zoomScale="80" zoomScaleNormal="80" workbookViewId="0">
      <selection activeCell="L1" sqref="L1:M1048576"/>
    </sheetView>
  </sheetViews>
  <sheetFormatPr defaultColWidth="0" defaultRowHeight="15" zeroHeight="1" x14ac:dyDescent="0.25"/>
  <cols>
    <col min="1" max="1" width="5.7109375" customWidth="1"/>
    <col min="2" max="2" width="2.7109375" customWidth="1"/>
    <col min="3" max="3" width="42.28515625" customWidth="1"/>
    <col min="4" max="4" width="12.28515625" customWidth="1"/>
    <col min="5" max="5" width="12.28515625" bestFit="1" customWidth="1"/>
    <col min="6" max="6" width="11.28515625" hidden="1" customWidth="1"/>
    <col min="7" max="7" width="7.42578125" hidden="1" customWidth="1"/>
    <col min="8" max="8" width="13.42578125" hidden="1" customWidth="1"/>
    <col min="9" max="10" width="12.28515625" hidden="1" customWidth="1"/>
    <col min="11" max="11" width="7.42578125" hidden="1" customWidth="1"/>
    <col min="12" max="12" width="2.42578125" customWidth="1"/>
    <col min="13" max="13" width="11.28515625" customWidth="1"/>
    <col min="14" max="14" width="11.28515625" bestFit="1" customWidth="1"/>
    <col min="15" max="15" width="9.5703125" hidden="1" customWidth="1"/>
    <col min="16" max="16" width="7.7109375" hidden="1" customWidth="1"/>
    <col min="17" max="18" width="11.28515625" hidden="1" customWidth="1"/>
    <col min="19" max="19" width="9.5703125" hidden="1" customWidth="1"/>
    <col min="20" max="20" width="9.140625" hidden="1" customWidth="1"/>
    <col min="21" max="22" width="9.140625" customWidth="1"/>
    <col min="23" max="16384" width="9.140625" hidden="1"/>
  </cols>
  <sheetData>
    <row r="1" spans="2:20" x14ac:dyDescent="0.25"/>
    <row r="2" spans="2:20" x14ac:dyDescent="0.25"/>
    <row r="3" spans="2:20" x14ac:dyDescent="0.25"/>
    <row r="4" spans="2:20" ht="23.25" x14ac:dyDescent="0.35">
      <c r="B4" s="1" t="s">
        <v>0</v>
      </c>
    </row>
    <row r="5" spans="2:20" ht="21.75" thickBot="1" x14ac:dyDescent="0.4">
      <c r="B5" s="2" t="s">
        <v>56</v>
      </c>
      <c r="C5" s="3"/>
      <c r="D5" s="3"/>
      <c r="E5" s="3"/>
      <c r="F5" s="3"/>
      <c r="G5" s="3"/>
      <c r="H5" s="3"/>
      <c r="I5" s="3"/>
      <c r="J5" s="3"/>
      <c r="K5" s="3"/>
      <c r="L5" s="3"/>
      <c r="M5" s="3"/>
      <c r="N5" s="3"/>
      <c r="O5" s="3"/>
      <c r="P5" s="3"/>
      <c r="Q5" s="3"/>
      <c r="R5" s="3"/>
      <c r="S5" s="3"/>
      <c r="T5" s="3"/>
    </row>
    <row r="6" spans="2:20" ht="15" customHeight="1" thickTop="1" x14ac:dyDescent="0.25">
      <c r="B6" s="4" t="s">
        <v>57</v>
      </c>
    </row>
    <row r="7" spans="2:20" x14ac:dyDescent="0.25">
      <c r="D7" s="5" t="s">
        <v>3</v>
      </c>
      <c r="E7" s="5"/>
      <c r="F7" s="6" t="s">
        <v>4</v>
      </c>
      <c r="G7" s="6"/>
      <c r="H7" s="5" t="s">
        <v>3</v>
      </c>
      <c r="I7" s="5"/>
      <c r="J7" s="6" t="s">
        <v>4</v>
      </c>
      <c r="K7" s="6"/>
      <c r="L7" s="7"/>
      <c r="M7" s="5" t="s">
        <v>5</v>
      </c>
      <c r="N7" s="5"/>
      <c r="O7" s="6" t="s">
        <v>4</v>
      </c>
      <c r="P7" s="6"/>
      <c r="Q7" s="5" t="s">
        <v>5</v>
      </c>
      <c r="R7" s="5"/>
      <c r="S7" s="6" t="s">
        <v>4</v>
      </c>
      <c r="T7" s="6"/>
    </row>
    <row r="8" spans="2:20" ht="18.75" thickBot="1" x14ac:dyDescent="0.4">
      <c r="B8" s="8"/>
      <c r="C8" s="8"/>
      <c r="D8" s="9" t="s">
        <v>58</v>
      </c>
      <c r="E8" s="9" t="s">
        <v>59</v>
      </c>
      <c r="F8" s="10" t="s">
        <v>8</v>
      </c>
      <c r="G8" s="10" t="s">
        <v>9</v>
      </c>
      <c r="H8" s="9" t="s">
        <v>60</v>
      </c>
      <c r="I8" s="9" t="s">
        <v>61</v>
      </c>
      <c r="J8" s="10" t="s">
        <v>8</v>
      </c>
      <c r="K8" s="10" t="s">
        <v>9</v>
      </c>
      <c r="L8" s="10"/>
      <c r="M8" s="9" t="str">
        <f>+D8</f>
        <v>II Trim 23</v>
      </c>
      <c r="N8" s="9" t="str">
        <f>+E8</f>
        <v>II Trim 22</v>
      </c>
      <c r="O8" s="10" t="s">
        <v>8</v>
      </c>
      <c r="P8" s="10" t="s">
        <v>9</v>
      </c>
      <c r="Q8" s="9" t="s">
        <v>62</v>
      </c>
      <c r="R8" s="9" t="s">
        <v>63</v>
      </c>
      <c r="S8" s="10" t="s">
        <v>8</v>
      </c>
      <c r="T8" s="10" t="s">
        <v>9</v>
      </c>
    </row>
    <row r="9" spans="2:20" ht="15.75" thickTop="1" x14ac:dyDescent="0.25">
      <c r="B9" s="13"/>
      <c r="D9" s="12"/>
      <c r="E9" s="12"/>
      <c r="F9" s="12"/>
      <c r="G9" s="12"/>
      <c r="H9" s="12"/>
      <c r="I9" s="12"/>
      <c r="J9" s="12"/>
      <c r="K9" s="12"/>
      <c r="L9" s="12"/>
      <c r="M9" s="12"/>
      <c r="N9" s="12"/>
      <c r="O9" s="12"/>
      <c r="P9" s="12"/>
      <c r="Q9" s="12"/>
      <c r="R9" s="12"/>
      <c r="S9" s="12"/>
      <c r="T9" s="12"/>
    </row>
    <row r="10" spans="2:20" x14ac:dyDescent="0.25">
      <c r="B10" t="s">
        <v>64</v>
      </c>
      <c r="D10" s="12">
        <v>37959440</v>
      </c>
      <c r="E10" s="12">
        <v>37482798</v>
      </c>
      <c r="F10" s="12">
        <v>476642</v>
      </c>
      <c r="G10" s="14">
        <v>1.3</v>
      </c>
      <c r="H10" s="12">
        <v>75176857</v>
      </c>
      <c r="I10" s="12">
        <v>72611054</v>
      </c>
      <c r="J10" s="12">
        <v>2565803</v>
      </c>
      <c r="K10" s="14">
        <v>3.5</v>
      </c>
      <c r="L10" s="14"/>
      <c r="M10" s="12">
        <v>2143365</v>
      </c>
      <c r="N10" s="12">
        <v>1870420</v>
      </c>
      <c r="O10" s="12">
        <v>272945</v>
      </c>
      <c r="P10" s="14">
        <v>14.6</v>
      </c>
      <c r="Q10" s="12">
        <v>4134417</v>
      </c>
      <c r="R10" s="12">
        <v>3581753</v>
      </c>
      <c r="S10" s="12">
        <v>552664</v>
      </c>
      <c r="T10" s="14">
        <v>15.4</v>
      </c>
    </row>
    <row r="11" spans="2:20" ht="15.75" thickBot="1" x14ac:dyDescent="0.3">
      <c r="B11" s="28" t="s">
        <v>65</v>
      </c>
      <c r="C11" s="28"/>
      <c r="D11" s="29">
        <v>-26567529</v>
      </c>
      <c r="E11" s="29">
        <v>-27738215</v>
      </c>
      <c r="F11" s="29">
        <v>1170686</v>
      </c>
      <c r="G11" s="35">
        <v>-4.2</v>
      </c>
      <c r="H11" s="29">
        <v>-53419193</v>
      </c>
      <c r="I11" s="29">
        <v>-53410575</v>
      </c>
      <c r="J11" s="29">
        <v>-8618</v>
      </c>
      <c r="K11" s="35">
        <v>0</v>
      </c>
      <c r="L11" s="35"/>
      <c r="M11" s="29">
        <v>-1500298</v>
      </c>
      <c r="N11" s="29">
        <v>-1384151</v>
      </c>
      <c r="O11" s="29">
        <v>-116147</v>
      </c>
      <c r="P11" s="35">
        <v>8.4</v>
      </c>
      <c r="Q11" s="29">
        <v>-2936678</v>
      </c>
      <c r="R11" s="29">
        <v>-2634811</v>
      </c>
      <c r="S11" s="29">
        <v>-301867</v>
      </c>
      <c r="T11" s="35">
        <v>11.5</v>
      </c>
    </row>
    <row r="12" spans="2:20" x14ac:dyDescent="0.25">
      <c r="B12" s="4" t="s">
        <v>66</v>
      </c>
      <c r="C12" s="4"/>
      <c r="D12" s="26">
        <v>11391911</v>
      </c>
      <c r="E12" s="26">
        <v>9744583</v>
      </c>
      <c r="F12" s="26">
        <v>1647328</v>
      </c>
      <c r="G12" s="27">
        <v>16.899999999999999</v>
      </c>
      <c r="H12" s="26">
        <v>21757664</v>
      </c>
      <c r="I12" s="26">
        <v>19200479</v>
      </c>
      <c r="J12" s="26">
        <v>2557185</v>
      </c>
      <c r="K12" s="27">
        <v>13.3</v>
      </c>
      <c r="L12" s="27"/>
      <c r="M12" s="26">
        <v>643067</v>
      </c>
      <c r="N12" s="26">
        <v>486269</v>
      </c>
      <c r="O12" s="26">
        <v>156798</v>
      </c>
      <c r="P12" s="27">
        <v>32.200000000000003</v>
      </c>
      <c r="Q12" s="26">
        <v>1197739</v>
      </c>
      <c r="R12" s="26">
        <v>946942</v>
      </c>
      <c r="S12" s="26">
        <v>250797</v>
      </c>
      <c r="T12" s="27">
        <v>26.5</v>
      </c>
    </row>
    <row r="13" spans="2:20" x14ac:dyDescent="0.25">
      <c r="B13" s="4"/>
      <c r="C13" s="4"/>
      <c r="D13" s="26"/>
      <c r="E13" s="26"/>
      <c r="F13" s="26"/>
      <c r="G13" s="27"/>
      <c r="H13" s="26"/>
      <c r="I13" s="26"/>
      <c r="J13" s="26"/>
      <c r="K13" s="27"/>
      <c r="L13" s="27"/>
      <c r="M13" s="26"/>
      <c r="N13" s="26"/>
      <c r="O13" s="26"/>
      <c r="P13" s="27"/>
      <c r="Q13" s="26"/>
      <c r="R13" s="26"/>
      <c r="S13" s="26"/>
      <c r="T13" s="27"/>
    </row>
    <row r="14" spans="2:20" x14ac:dyDescent="0.25">
      <c r="B14" t="s">
        <v>67</v>
      </c>
      <c r="D14" s="12">
        <v>-6433887</v>
      </c>
      <c r="E14" s="12">
        <v>-5799941</v>
      </c>
      <c r="F14" s="12">
        <v>-633946</v>
      </c>
      <c r="G14" s="14">
        <v>10.9</v>
      </c>
      <c r="H14" s="12">
        <v>-12419092</v>
      </c>
      <c r="I14" s="12">
        <v>-11356966</v>
      </c>
      <c r="J14" s="12">
        <v>-1062126</v>
      </c>
      <c r="K14" s="14">
        <v>9.4</v>
      </c>
      <c r="L14" s="14"/>
      <c r="M14" s="12">
        <v>-363052</v>
      </c>
      <c r="N14" s="12">
        <v>-289407</v>
      </c>
      <c r="O14" s="12">
        <v>-73645</v>
      </c>
      <c r="P14" s="14">
        <v>25.4</v>
      </c>
      <c r="Q14" s="12">
        <v>-683374</v>
      </c>
      <c r="R14" s="12">
        <v>-560144</v>
      </c>
      <c r="S14" s="12">
        <v>-123230</v>
      </c>
      <c r="T14" s="14">
        <v>22</v>
      </c>
    </row>
    <row r="15" spans="2:20" x14ac:dyDescent="0.25">
      <c r="B15" t="s">
        <v>68</v>
      </c>
      <c r="D15" s="12">
        <v>-1907419</v>
      </c>
      <c r="E15" s="12">
        <v>-1538256</v>
      </c>
      <c r="F15" s="12">
        <v>-369163</v>
      </c>
      <c r="G15" s="14">
        <v>24</v>
      </c>
      <c r="H15" s="12">
        <v>-3689885</v>
      </c>
      <c r="I15" s="12">
        <v>-3185592</v>
      </c>
      <c r="J15" s="12">
        <v>-504293</v>
      </c>
      <c r="K15" s="14">
        <v>15.8</v>
      </c>
      <c r="L15" s="14"/>
      <c r="M15" s="12">
        <v>-107299</v>
      </c>
      <c r="N15" s="12">
        <v>-76753</v>
      </c>
      <c r="O15" s="12">
        <v>-30546</v>
      </c>
      <c r="P15" s="14">
        <v>39.799999999999997</v>
      </c>
      <c r="Q15" s="12">
        <v>-202667</v>
      </c>
      <c r="R15" s="12">
        <v>-157041</v>
      </c>
      <c r="S15" s="12">
        <v>-45626</v>
      </c>
      <c r="T15" s="14">
        <v>29.1</v>
      </c>
    </row>
    <row r="16" spans="2:20" ht="15.75" thickBot="1" x14ac:dyDescent="0.3">
      <c r="B16" s="28" t="s">
        <v>69</v>
      </c>
      <c r="C16" s="28"/>
      <c r="D16" s="29">
        <v>-167213</v>
      </c>
      <c r="E16" s="29">
        <v>-79438</v>
      </c>
      <c r="F16" s="29">
        <v>-87775</v>
      </c>
      <c r="G16" s="35">
        <v>110.5</v>
      </c>
      <c r="H16" s="29">
        <v>-183455</v>
      </c>
      <c r="I16" s="29">
        <v>-33860</v>
      </c>
      <c r="J16" s="29">
        <v>-149595</v>
      </c>
      <c r="K16" s="35">
        <v>441.8</v>
      </c>
      <c r="L16" s="35"/>
      <c r="M16" s="29">
        <v>-9696</v>
      </c>
      <c r="N16" s="29">
        <v>-3965</v>
      </c>
      <c r="O16" s="29">
        <v>-5731</v>
      </c>
      <c r="P16" s="35">
        <v>144.5</v>
      </c>
      <c r="Q16" s="29">
        <v>-10586</v>
      </c>
      <c r="R16" s="29">
        <v>-1754</v>
      </c>
      <c r="S16" s="29">
        <v>-8832</v>
      </c>
      <c r="T16" s="35">
        <v>503.5</v>
      </c>
    </row>
    <row r="17" spans="2:20" x14ac:dyDescent="0.25">
      <c r="B17" s="4" t="s">
        <v>70</v>
      </c>
      <c r="C17" s="4"/>
      <c r="D17" s="26">
        <v>2883392</v>
      </c>
      <c r="E17" s="26">
        <v>2326948</v>
      </c>
      <c r="F17" s="26">
        <v>556444</v>
      </c>
      <c r="G17" s="27">
        <v>23.9</v>
      </c>
      <c r="H17" s="26">
        <v>5465232</v>
      </c>
      <c r="I17" s="26">
        <v>4624061</v>
      </c>
      <c r="J17" s="26">
        <v>841171</v>
      </c>
      <c r="K17" s="27">
        <v>18.2</v>
      </c>
      <c r="L17" s="27"/>
      <c r="M17" s="26">
        <v>163020</v>
      </c>
      <c r="N17" s="26">
        <v>116144</v>
      </c>
      <c r="O17" s="26">
        <v>46876</v>
      </c>
      <c r="P17" s="27">
        <v>40.4</v>
      </c>
      <c r="Q17" s="26">
        <v>301112</v>
      </c>
      <c r="R17" s="26">
        <v>228003</v>
      </c>
      <c r="S17" s="26">
        <v>73109</v>
      </c>
      <c r="T17" s="27">
        <v>32.1</v>
      </c>
    </row>
    <row r="18" spans="2:20" x14ac:dyDescent="0.25">
      <c r="B18" s="4"/>
      <c r="C18" s="4"/>
      <c r="D18" s="4"/>
      <c r="E18" s="26"/>
      <c r="F18" s="4"/>
      <c r="G18" s="4"/>
      <c r="H18" s="4"/>
      <c r="I18" s="4"/>
      <c r="J18" s="4"/>
      <c r="K18" s="4"/>
      <c r="L18" s="4"/>
      <c r="M18" s="4"/>
      <c r="N18" s="4"/>
      <c r="O18" s="4"/>
      <c r="P18" s="4"/>
      <c r="Q18" s="4"/>
      <c r="R18" s="4"/>
      <c r="S18" s="4"/>
      <c r="T18" s="4"/>
    </row>
    <row r="19" spans="2:20" x14ac:dyDescent="0.25">
      <c r="B19" t="s">
        <v>71</v>
      </c>
      <c r="D19" s="12">
        <v>88061</v>
      </c>
      <c r="E19" s="12">
        <v>62269</v>
      </c>
      <c r="F19" s="12">
        <v>25792</v>
      </c>
      <c r="G19" s="14">
        <v>41.4</v>
      </c>
      <c r="H19" s="12">
        <v>189346</v>
      </c>
      <c r="I19" s="12">
        <v>114986</v>
      </c>
      <c r="J19" s="12">
        <v>74360</v>
      </c>
      <c r="K19" s="14">
        <v>64.7</v>
      </c>
      <c r="L19" s="14"/>
      <c r="M19" s="12">
        <v>4987</v>
      </c>
      <c r="N19" s="12">
        <v>3110</v>
      </c>
      <c r="O19" s="12">
        <v>1877</v>
      </c>
      <c r="P19" s="14">
        <v>60.4</v>
      </c>
      <c r="Q19" s="12">
        <v>10409</v>
      </c>
      <c r="R19" s="12">
        <v>5678</v>
      </c>
      <c r="S19" s="12">
        <v>4731</v>
      </c>
      <c r="T19" s="14">
        <v>83.3</v>
      </c>
    </row>
    <row r="20" spans="2:20" x14ac:dyDescent="0.25">
      <c r="B20" t="s">
        <v>72</v>
      </c>
      <c r="D20" s="12">
        <v>-804492</v>
      </c>
      <c r="E20" s="12">
        <v>-645911</v>
      </c>
      <c r="F20" s="12">
        <v>-158581</v>
      </c>
      <c r="G20" s="14">
        <v>24.6</v>
      </c>
      <c r="H20" s="12">
        <v>-1442947</v>
      </c>
      <c r="I20" s="12">
        <v>-1297584</v>
      </c>
      <c r="J20" s="12">
        <v>-145363</v>
      </c>
      <c r="K20" s="14">
        <v>11.2</v>
      </c>
      <c r="L20" s="14"/>
      <c r="M20" s="12">
        <v>-45492</v>
      </c>
      <c r="N20" s="12">
        <v>-32229</v>
      </c>
      <c r="O20" s="12">
        <v>-13263</v>
      </c>
      <c r="P20" s="14">
        <v>41.2</v>
      </c>
      <c r="Q20" s="12">
        <v>-79625</v>
      </c>
      <c r="R20" s="12">
        <v>-63977</v>
      </c>
      <c r="S20" s="12">
        <v>-15648</v>
      </c>
      <c r="T20" s="14">
        <v>24.5</v>
      </c>
    </row>
    <row r="21" spans="2:20" ht="15.75" thickBot="1" x14ac:dyDescent="0.3">
      <c r="B21" s="28" t="s">
        <v>73</v>
      </c>
      <c r="C21" s="28"/>
      <c r="D21" s="29">
        <v>-1095921</v>
      </c>
      <c r="E21" s="29">
        <v>-85663</v>
      </c>
      <c r="F21" s="29">
        <v>-1010258</v>
      </c>
      <c r="G21" s="35">
        <v>1179.3</v>
      </c>
      <c r="H21" s="29">
        <v>-1876310</v>
      </c>
      <c r="I21" s="29">
        <v>-123445</v>
      </c>
      <c r="J21" s="29">
        <v>-1752865</v>
      </c>
      <c r="K21" s="35">
        <v>1420</v>
      </c>
      <c r="L21" s="35"/>
      <c r="M21" s="29">
        <v>-62157</v>
      </c>
      <c r="N21" s="29">
        <v>-4244</v>
      </c>
      <c r="O21" s="29">
        <v>-57913</v>
      </c>
      <c r="P21" s="35">
        <v>1364.6</v>
      </c>
      <c r="Q21" s="29">
        <v>-103943</v>
      </c>
      <c r="R21" s="29">
        <v>-6066</v>
      </c>
      <c r="S21" s="29">
        <v>-97877</v>
      </c>
      <c r="T21" s="35">
        <v>1613.5</v>
      </c>
    </row>
    <row r="22" spans="2:20" x14ac:dyDescent="0.25">
      <c r="B22" s="4" t="s">
        <v>74</v>
      </c>
      <c r="C22" s="4"/>
      <c r="D22" s="26">
        <v>1071040</v>
      </c>
      <c r="E22" s="26">
        <v>1657643</v>
      </c>
      <c r="F22" s="26">
        <v>-586603</v>
      </c>
      <c r="G22" s="26">
        <v>-35</v>
      </c>
      <c r="H22" s="26">
        <v>2335321</v>
      </c>
      <c r="I22" s="26">
        <v>3318018</v>
      </c>
      <c r="J22" s="26">
        <v>-982697</v>
      </c>
      <c r="K22" s="27">
        <v>-29.6</v>
      </c>
      <c r="L22" s="27"/>
      <c r="M22" s="26">
        <v>60358</v>
      </c>
      <c r="N22" s="26">
        <v>82781</v>
      </c>
      <c r="O22" s="26">
        <v>-22423</v>
      </c>
      <c r="P22" s="27">
        <v>-27.1</v>
      </c>
      <c r="Q22" s="26">
        <v>127953</v>
      </c>
      <c r="R22" s="26">
        <v>163638</v>
      </c>
      <c r="S22" s="26">
        <v>-35685</v>
      </c>
      <c r="T22" s="27">
        <v>-21.8</v>
      </c>
    </row>
    <row r="23" spans="2:20" x14ac:dyDescent="0.25">
      <c r="B23" s="4"/>
      <c r="C23" s="4"/>
      <c r="D23" s="4"/>
      <c r="E23" s="4"/>
      <c r="F23" s="4"/>
      <c r="G23" s="4"/>
      <c r="H23" s="4"/>
      <c r="I23" s="4"/>
      <c r="J23" s="4"/>
      <c r="K23" s="4"/>
      <c r="L23" s="4"/>
      <c r="M23" s="4"/>
      <c r="N23" s="4"/>
      <c r="O23" s="4"/>
      <c r="P23" s="4"/>
      <c r="Q23" s="4"/>
      <c r="R23" s="4"/>
      <c r="S23" s="4"/>
      <c r="T23" s="4"/>
    </row>
    <row r="24" spans="2:20" ht="15.75" thickBot="1" x14ac:dyDescent="0.3">
      <c r="B24" s="28" t="s">
        <v>75</v>
      </c>
      <c r="C24" s="28"/>
      <c r="D24" s="29">
        <v>-1134803</v>
      </c>
      <c r="E24" s="29">
        <v>-1315801</v>
      </c>
      <c r="F24" s="29">
        <v>180998</v>
      </c>
      <c r="G24" s="35">
        <v>-13.8</v>
      </c>
      <c r="H24" s="29">
        <v>-2505889</v>
      </c>
      <c r="I24" s="29">
        <v>-2041835</v>
      </c>
      <c r="J24" s="29">
        <v>-464054</v>
      </c>
      <c r="K24" s="35">
        <v>22.7</v>
      </c>
      <c r="L24" s="35"/>
      <c r="M24" s="29">
        <v>-64133</v>
      </c>
      <c r="N24" s="29">
        <v>-65611</v>
      </c>
      <c r="O24" s="29">
        <v>1478</v>
      </c>
      <c r="P24" s="35">
        <v>-2.2999999999999998</v>
      </c>
      <c r="Q24" s="29">
        <v>-137386</v>
      </c>
      <c r="R24" s="29">
        <v>-100993</v>
      </c>
      <c r="S24" s="29">
        <v>-36393</v>
      </c>
      <c r="T24" s="35">
        <v>36</v>
      </c>
    </row>
    <row r="25" spans="2:20" x14ac:dyDescent="0.25">
      <c r="B25" s="4" t="s">
        <v>76</v>
      </c>
      <c r="C25" s="4"/>
      <c r="D25" s="26">
        <v>-63763</v>
      </c>
      <c r="E25" s="26">
        <v>341842</v>
      </c>
      <c r="F25" s="26">
        <v>-405605</v>
      </c>
      <c r="G25" s="27">
        <v>-118.7</v>
      </c>
      <c r="H25" s="26">
        <v>-170568</v>
      </c>
      <c r="I25" s="26">
        <v>1276183</v>
      </c>
      <c r="J25" s="26">
        <v>-1446751</v>
      </c>
      <c r="K25" s="27">
        <v>-113.4</v>
      </c>
      <c r="L25" s="27"/>
      <c r="M25" s="26">
        <v>-3775</v>
      </c>
      <c r="N25" s="26">
        <v>17170</v>
      </c>
      <c r="O25" s="26">
        <v>-20945</v>
      </c>
      <c r="P25" s="27">
        <v>-122</v>
      </c>
      <c r="Q25" s="26">
        <v>-9433</v>
      </c>
      <c r="R25" s="26">
        <v>62645</v>
      </c>
      <c r="S25" s="26">
        <v>-72078</v>
      </c>
      <c r="T25" s="27">
        <v>-115.1</v>
      </c>
    </row>
    <row r="26" spans="2:20" x14ac:dyDescent="0.25"/>
    <row r="27" spans="2:20" x14ac:dyDescent="0.25">
      <c r="B27" t="s">
        <v>77</v>
      </c>
      <c r="Q27" s="37"/>
    </row>
    <row r="28" spans="2:20" x14ac:dyDescent="0.25"/>
    <row r="29" spans="2:20" ht="15.75" thickBot="1" x14ac:dyDescent="0.3">
      <c r="B29" s="38" t="s">
        <v>78</v>
      </c>
      <c r="C29" s="3"/>
      <c r="D29" s="39">
        <v>-65066</v>
      </c>
      <c r="E29" s="39">
        <v>341842</v>
      </c>
      <c r="F29" s="39">
        <v>-406908</v>
      </c>
      <c r="G29" s="40">
        <v>-119</v>
      </c>
      <c r="H29" s="39">
        <v>-171723</v>
      </c>
      <c r="I29" s="39">
        <v>1276183</v>
      </c>
      <c r="J29" s="39">
        <v>-1447906</v>
      </c>
      <c r="K29" s="40">
        <v>-113.5</v>
      </c>
      <c r="L29" s="40"/>
      <c r="M29" s="39">
        <v>-3857</v>
      </c>
      <c r="N29" s="39">
        <v>17170</v>
      </c>
      <c r="O29" s="39">
        <v>-21027</v>
      </c>
      <c r="P29" s="40">
        <v>-122.5</v>
      </c>
      <c r="Q29" s="39">
        <v>-9507</v>
      </c>
      <c r="R29" s="39">
        <v>62645</v>
      </c>
      <c r="S29" s="39">
        <v>-72152</v>
      </c>
      <c r="T29" s="40">
        <v>-115.2</v>
      </c>
    </row>
    <row r="30" spans="2:20" ht="15.75" thickTop="1" x14ac:dyDescent="0.25"/>
    <row r="31" spans="2:20" ht="15.75" thickBot="1" x14ac:dyDescent="0.3">
      <c r="B31" s="38" t="s">
        <v>79</v>
      </c>
      <c r="C31" s="3"/>
      <c r="D31" s="39">
        <v>1303</v>
      </c>
      <c r="E31" s="39">
        <v>0</v>
      </c>
      <c r="F31" s="39">
        <v>1303</v>
      </c>
      <c r="G31" s="40">
        <v>0</v>
      </c>
      <c r="H31" s="39">
        <v>1155</v>
      </c>
      <c r="I31" s="39">
        <v>0</v>
      </c>
      <c r="J31" s="39">
        <v>1155</v>
      </c>
      <c r="K31" s="40">
        <v>0</v>
      </c>
      <c r="L31" s="40"/>
      <c r="M31" s="39">
        <v>82</v>
      </c>
      <c r="N31" s="39">
        <v>0</v>
      </c>
      <c r="O31" s="39">
        <v>82</v>
      </c>
      <c r="P31" s="40">
        <v>0</v>
      </c>
      <c r="Q31" s="39">
        <v>74</v>
      </c>
      <c r="R31" s="39">
        <v>0</v>
      </c>
      <c r="S31" s="39">
        <v>74</v>
      </c>
      <c r="T31" s="40">
        <v>0</v>
      </c>
    </row>
    <row r="32" spans="2:20" ht="15.75" thickTop="1" x14ac:dyDescent="0.25">
      <c r="B32" s="31"/>
      <c r="C32" s="32"/>
    </row>
    <row r="33" spans="2:18" ht="34.5" customHeight="1" x14ac:dyDescent="0.25">
      <c r="B33" s="41" t="s">
        <v>80</v>
      </c>
      <c r="C33" s="41"/>
      <c r="D33" s="41"/>
      <c r="E33" s="41"/>
      <c r="F33" s="41"/>
      <c r="G33" s="41"/>
      <c r="H33" s="41"/>
      <c r="I33" s="41"/>
      <c r="J33" s="41"/>
      <c r="K33" s="41"/>
      <c r="L33" s="41"/>
      <c r="M33" s="41"/>
      <c r="N33" s="41"/>
      <c r="Q33" s="36"/>
      <c r="R33" s="36"/>
    </row>
    <row r="34" spans="2:18" ht="5.0999999999999996" customHeight="1" x14ac:dyDescent="0.25">
      <c r="B34" s="41"/>
      <c r="C34" s="41"/>
      <c r="D34" s="41"/>
      <c r="E34" s="41"/>
      <c r="F34" s="41"/>
      <c r="G34" s="41"/>
      <c r="H34" s="41"/>
      <c r="I34" s="41"/>
      <c r="J34" s="41"/>
      <c r="K34" s="41"/>
      <c r="L34" s="41"/>
      <c r="M34" s="41"/>
      <c r="N34" s="41"/>
    </row>
    <row r="35" spans="2:18" x14ac:dyDescent="0.25">
      <c r="B35" s="31"/>
      <c r="C35" s="32"/>
      <c r="M35" s="36"/>
      <c r="N35" s="36"/>
      <c r="Q35" s="36"/>
      <c r="R35" s="36"/>
    </row>
    <row r="36" spans="2:18" x14ac:dyDescent="0.25"/>
  </sheetData>
  <mergeCells count="9">
    <mergeCell ref="Q7:R7"/>
    <mergeCell ref="S7:T7"/>
    <mergeCell ref="B33:N34"/>
    <mergeCell ref="D7:E7"/>
    <mergeCell ref="F7:G7"/>
    <mergeCell ref="H7:I7"/>
    <mergeCell ref="J7:K7"/>
    <mergeCell ref="M7:N7"/>
    <mergeCell ref="O7:P7"/>
  </mergeCells>
  <pageMargins left="1" right="1" top="1" bottom="1" header="0.5" footer="0.5"/>
  <pageSetup scale="87" fitToHeight="0"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18E1-DC1E-4CE2-94D2-0A17C6091EC9}">
  <sheetPr>
    <pageSetUpPr fitToPage="1"/>
  </sheetPr>
  <dimension ref="B1:AC51"/>
  <sheetViews>
    <sheetView showGridLines="0" tabSelected="1" zoomScale="80" zoomScaleNormal="80" workbookViewId="0">
      <selection activeCell="L1" sqref="L1:M1048576"/>
    </sheetView>
  </sheetViews>
  <sheetFormatPr defaultColWidth="0" defaultRowHeight="15" zeroHeight="1" x14ac:dyDescent="0.25"/>
  <cols>
    <col min="1" max="1" width="5.7109375" customWidth="1"/>
    <col min="2" max="2" width="2.7109375" customWidth="1"/>
    <col min="3" max="3" width="68.7109375" bestFit="1" customWidth="1"/>
    <col min="4" max="5" width="11.28515625" customWidth="1"/>
    <col min="6" max="6" width="11.28515625" hidden="1" customWidth="1"/>
    <col min="7" max="7" width="9.140625" hidden="1" customWidth="1"/>
    <col min="8" max="8" width="13" hidden="1" customWidth="1"/>
    <col min="9" max="10" width="12.28515625" hidden="1" customWidth="1"/>
    <col min="11" max="11" width="9.140625" hidden="1" customWidth="1"/>
    <col min="12" max="12" width="3.28515625" hidden="1" customWidth="1"/>
    <col min="13" max="14" width="10.28515625" bestFit="1" customWidth="1"/>
    <col min="15" max="15" width="9.5703125" hidden="1" customWidth="1"/>
    <col min="16" max="16" width="9.28515625" hidden="1" customWidth="1"/>
    <col min="17" max="19" width="9.5703125" hidden="1" customWidth="1"/>
    <col min="20" max="20" width="9.140625" hidden="1" customWidth="1"/>
    <col min="21" max="21" width="9.140625" customWidth="1"/>
    <col min="22" max="27" width="9.140625" hidden="1"/>
    <col min="30" max="16384" width="9.140625" hidden="1"/>
  </cols>
  <sheetData>
    <row r="1" spans="2:20" x14ac:dyDescent="0.25"/>
    <row r="2" spans="2:20" x14ac:dyDescent="0.25">
      <c r="H2" s="42">
        <v>811189.16599999997</v>
      </c>
      <c r="I2" s="42">
        <v>19.035920000000001</v>
      </c>
    </row>
    <row r="3" spans="2:20" x14ac:dyDescent="0.25">
      <c r="H3" s="42">
        <f>+H2/I2</f>
        <v>42613.604490878293</v>
      </c>
      <c r="I3" s="42"/>
    </row>
    <row r="4" spans="2:20" ht="23.25" x14ac:dyDescent="0.35">
      <c r="B4" s="1" t="s">
        <v>0</v>
      </c>
      <c r="Q4" s="12"/>
      <c r="R4" s="12"/>
    </row>
    <row r="5" spans="2:20" ht="21.75" thickBot="1" x14ac:dyDescent="0.4">
      <c r="B5" s="2" t="s">
        <v>81</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5" t="s">
        <v>3</v>
      </c>
      <c r="E7" s="5"/>
      <c r="F7" s="6" t="s">
        <v>4</v>
      </c>
      <c r="G7" s="6"/>
      <c r="H7" s="5" t="s">
        <v>3</v>
      </c>
      <c r="I7" s="5"/>
      <c r="J7" s="6" t="s">
        <v>4</v>
      </c>
      <c r="K7" s="6"/>
      <c r="L7" s="7"/>
      <c r="M7" s="5" t="s">
        <v>5</v>
      </c>
      <c r="N7" s="5"/>
      <c r="O7" s="6" t="s">
        <v>4</v>
      </c>
      <c r="P7" s="6"/>
      <c r="Q7" s="5" t="s">
        <v>5</v>
      </c>
      <c r="R7" s="5"/>
      <c r="S7" s="6" t="s">
        <v>4</v>
      </c>
      <c r="T7" s="6"/>
    </row>
    <row r="8" spans="2:20" ht="15.75" thickBot="1" x14ac:dyDescent="0.3">
      <c r="B8" s="8"/>
      <c r="C8" s="8"/>
      <c r="D8" s="9" t="str">
        <f>+'ER Trim ESP'!D8</f>
        <v>II Trim 23</v>
      </c>
      <c r="E8" s="9" t="str">
        <f>+'ER Trim ESP'!E8</f>
        <v>II Trim 22</v>
      </c>
      <c r="F8" s="10" t="s">
        <v>8</v>
      </c>
      <c r="G8" s="10" t="s">
        <v>9</v>
      </c>
      <c r="H8" s="9" t="str">
        <f>+'ER Trim ESP'!H8</f>
        <v>Acum 23</v>
      </c>
      <c r="I8" s="9" t="str">
        <f>+'ER Trim ESP'!I8</f>
        <v>Acum 22</v>
      </c>
      <c r="J8" s="10" t="s">
        <v>8</v>
      </c>
      <c r="K8" s="10" t="s">
        <v>9</v>
      </c>
      <c r="L8" s="10"/>
      <c r="M8" s="9" t="str">
        <f>+D8</f>
        <v>II Trim 23</v>
      </c>
      <c r="N8" s="9" t="str">
        <f>+E8</f>
        <v>II Trim 22</v>
      </c>
      <c r="O8" s="10" t="s">
        <v>8</v>
      </c>
      <c r="P8" s="10" t="s">
        <v>9</v>
      </c>
      <c r="Q8" s="9" t="str">
        <f>+H8</f>
        <v>Acum 23</v>
      </c>
      <c r="R8" s="9" t="str">
        <f>+I8</f>
        <v>Acum 22</v>
      </c>
      <c r="S8" s="10" t="s">
        <v>8</v>
      </c>
      <c r="T8" s="10" t="s">
        <v>9</v>
      </c>
    </row>
    <row r="9" spans="2:20" ht="15.75" thickTop="1" x14ac:dyDescent="0.25">
      <c r="B9" s="11" t="s">
        <v>82</v>
      </c>
      <c r="D9" s="12"/>
      <c r="E9" s="12"/>
      <c r="F9" s="12"/>
      <c r="G9" s="12"/>
      <c r="H9" s="12"/>
      <c r="I9" s="12"/>
      <c r="J9" s="12"/>
      <c r="K9" s="12"/>
      <c r="L9" s="12"/>
      <c r="M9" s="12"/>
      <c r="N9" s="12"/>
      <c r="O9" s="12"/>
      <c r="P9" s="12"/>
      <c r="Q9" s="12"/>
      <c r="R9" s="12"/>
      <c r="S9" s="12"/>
      <c r="T9" s="12"/>
    </row>
    <row r="10" spans="2:20" ht="15.75" thickBot="1" x14ac:dyDescent="0.3">
      <c r="C10" s="43" t="s">
        <v>83</v>
      </c>
      <c r="D10" s="44">
        <v>1071040</v>
      </c>
      <c r="E10" s="44">
        <v>1657643</v>
      </c>
      <c r="F10" s="44">
        <v>-586603</v>
      </c>
      <c r="G10" s="45">
        <v>-35.4</v>
      </c>
      <c r="H10" s="44">
        <v>2335321</v>
      </c>
      <c r="I10" s="44">
        <v>3318018</v>
      </c>
      <c r="J10" s="44">
        <v>-982697</v>
      </c>
      <c r="K10" s="45">
        <v>-29.6</v>
      </c>
      <c r="L10" s="45"/>
      <c r="M10" s="44">
        <v>60358</v>
      </c>
      <c r="N10" s="44">
        <v>82781</v>
      </c>
      <c r="O10" s="44">
        <v>-22423</v>
      </c>
      <c r="P10" s="45">
        <v>-27.1</v>
      </c>
      <c r="Q10" s="44">
        <v>127953</v>
      </c>
      <c r="R10" s="44">
        <v>163638</v>
      </c>
      <c r="S10" s="44">
        <v>-35685</v>
      </c>
      <c r="T10" s="45">
        <v>-21.8</v>
      </c>
    </row>
    <row r="11" spans="2:20" x14ac:dyDescent="0.25">
      <c r="C11" t="s">
        <v>84</v>
      </c>
      <c r="D11" s="12">
        <v>955169</v>
      </c>
      <c r="E11" s="12">
        <v>1016133</v>
      </c>
      <c r="F11" s="12">
        <v>-60964</v>
      </c>
      <c r="G11" s="14">
        <v>-6</v>
      </c>
      <c r="H11" s="12">
        <v>1916551</v>
      </c>
      <c r="I11" s="12">
        <v>2049676</v>
      </c>
      <c r="J11" s="12">
        <v>-133125</v>
      </c>
      <c r="K11" s="14">
        <v>-6.5</v>
      </c>
      <c r="L11" s="14"/>
      <c r="M11" s="12">
        <v>53902</v>
      </c>
      <c r="N11" s="12">
        <v>50702</v>
      </c>
      <c r="O11" s="12">
        <v>3200</v>
      </c>
      <c r="P11" s="14">
        <v>6.3</v>
      </c>
      <c r="Q11" s="12">
        <v>105302</v>
      </c>
      <c r="R11" s="12">
        <v>101061</v>
      </c>
      <c r="S11" s="12">
        <v>4241</v>
      </c>
      <c r="T11" s="14">
        <v>4.2</v>
      </c>
    </row>
    <row r="12" spans="2:20" x14ac:dyDescent="0.25">
      <c r="C12" t="s">
        <v>85</v>
      </c>
      <c r="D12" s="12">
        <v>3017</v>
      </c>
      <c r="E12" s="12">
        <v>105403</v>
      </c>
      <c r="F12" s="12">
        <v>-102386</v>
      </c>
      <c r="G12" s="14">
        <v>-97.1</v>
      </c>
      <c r="H12" s="12">
        <v>46308</v>
      </c>
      <c r="I12" s="12">
        <v>81432</v>
      </c>
      <c r="J12" s="12">
        <v>-35124</v>
      </c>
      <c r="K12" s="14">
        <v>-43.1</v>
      </c>
      <c r="L12" s="14"/>
      <c r="M12" s="12">
        <v>171</v>
      </c>
      <c r="N12" s="12">
        <v>5265</v>
      </c>
      <c r="O12" s="12">
        <v>-5094</v>
      </c>
      <c r="P12" s="14">
        <v>-96.8</v>
      </c>
      <c r="Q12" s="12">
        <v>2529</v>
      </c>
      <c r="R12" s="12">
        <v>4107</v>
      </c>
      <c r="S12" s="12">
        <v>-1578</v>
      </c>
      <c r="T12" s="14">
        <v>-38.4</v>
      </c>
    </row>
    <row r="13" spans="2:20" x14ac:dyDescent="0.25">
      <c r="C13" t="s">
        <v>86</v>
      </c>
      <c r="D13" s="12">
        <v>151055</v>
      </c>
      <c r="E13" s="12">
        <v>124817</v>
      </c>
      <c r="F13" s="12">
        <v>26238</v>
      </c>
      <c r="G13" s="14">
        <v>21</v>
      </c>
      <c r="H13" s="12">
        <v>303158</v>
      </c>
      <c r="I13" s="12">
        <v>247396</v>
      </c>
      <c r="J13" s="12">
        <v>55762</v>
      </c>
      <c r="K13" s="14">
        <v>22.5</v>
      </c>
      <c r="L13" s="14"/>
      <c r="M13" s="12">
        <v>8532</v>
      </c>
      <c r="N13" s="12">
        <v>6228</v>
      </c>
      <c r="O13" s="12">
        <v>2304</v>
      </c>
      <c r="P13" s="14">
        <v>37</v>
      </c>
      <c r="Q13" s="12">
        <v>16668</v>
      </c>
      <c r="R13" s="12">
        <v>12201</v>
      </c>
      <c r="S13" s="12">
        <v>4467</v>
      </c>
      <c r="T13" s="14">
        <v>36.6</v>
      </c>
    </row>
    <row r="14" spans="2:20" x14ac:dyDescent="0.25">
      <c r="C14" t="s">
        <v>87</v>
      </c>
      <c r="D14" s="12">
        <v>-14346</v>
      </c>
      <c r="E14" s="12">
        <v>-11904</v>
      </c>
      <c r="F14" s="12">
        <v>-2442</v>
      </c>
      <c r="G14" s="14">
        <v>20.5</v>
      </c>
      <c r="H14" s="12">
        <v>-37227</v>
      </c>
      <c r="I14" s="12">
        <v>-15887</v>
      </c>
      <c r="J14" s="12">
        <v>-21340</v>
      </c>
      <c r="K14" s="14">
        <v>134.30000000000001</v>
      </c>
      <c r="L14" s="14"/>
      <c r="M14" s="12">
        <v>-814</v>
      </c>
      <c r="N14" s="12">
        <v>-594</v>
      </c>
      <c r="O14" s="12">
        <v>-220</v>
      </c>
      <c r="P14" s="14">
        <v>37</v>
      </c>
      <c r="Q14" s="12">
        <v>-2047</v>
      </c>
      <c r="R14" s="12">
        <v>-787</v>
      </c>
      <c r="S14" s="12">
        <v>-1260</v>
      </c>
      <c r="T14" s="14">
        <v>160.1</v>
      </c>
    </row>
    <row r="15" spans="2:20" x14ac:dyDescent="0.25">
      <c r="C15" t="s">
        <v>88</v>
      </c>
      <c r="D15" s="12">
        <v>568131</v>
      </c>
      <c r="E15" s="12">
        <v>532212</v>
      </c>
      <c r="F15" s="12">
        <v>35919</v>
      </c>
      <c r="G15" s="14">
        <v>6.7</v>
      </c>
      <c r="H15" s="12">
        <v>1039668</v>
      </c>
      <c r="I15" s="12">
        <v>1079528</v>
      </c>
      <c r="J15" s="12">
        <v>-39860</v>
      </c>
      <c r="K15" s="14">
        <v>-3.7</v>
      </c>
      <c r="L15" s="14"/>
      <c r="M15" s="12">
        <v>32046</v>
      </c>
      <c r="N15" s="12">
        <v>26555</v>
      </c>
      <c r="O15" s="12">
        <v>5491</v>
      </c>
      <c r="P15" s="14">
        <v>20.7</v>
      </c>
      <c r="Q15" s="12">
        <v>57234</v>
      </c>
      <c r="R15" s="12">
        <v>53224</v>
      </c>
      <c r="S15" s="12">
        <v>4010</v>
      </c>
      <c r="T15" s="14">
        <v>7.5</v>
      </c>
    </row>
    <row r="16" spans="2:20" x14ac:dyDescent="0.25">
      <c r="C16" t="s">
        <v>89</v>
      </c>
      <c r="D16" s="12">
        <v>1095921</v>
      </c>
      <c r="E16" s="12">
        <v>85663</v>
      </c>
      <c r="F16" s="12">
        <v>1010258</v>
      </c>
      <c r="G16" s="14">
        <v>1179.3</v>
      </c>
      <c r="H16" s="12">
        <v>1876310</v>
      </c>
      <c r="I16" s="12">
        <v>123445</v>
      </c>
      <c r="J16" s="12">
        <v>1752865</v>
      </c>
      <c r="K16" s="14">
        <v>1420</v>
      </c>
      <c r="L16" s="14"/>
      <c r="M16" s="12">
        <v>62157</v>
      </c>
      <c r="N16" s="12">
        <v>4244</v>
      </c>
      <c r="O16" s="12">
        <v>57913</v>
      </c>
      <c r="P16" s="14">
        <v>1364.6</v>
      </c>
      <c r="Q16" s="12">
        <v>103943</v>
      </c>
      <c r="R16" s="12">
        <v>6066</v>
      </c>
      <c r="S16" s="12">
        <v>97877</v>
      </c>
      <c r="T16" s="14">
        <v>1613.5</v>
      </c>
    </row>
    <row r="17" spans="2:20" x14ac:dyDescent="0.25">
      <c r="C17" t="s">
        <v>90</v>
      </c>
      <c r="D17" s="12">
        <v>537256</v>
      </c>
      <c r="E17" s="12">
        <v>-1107135</v>
      </c>
      <c r="F17" s="12">
        <v>1644391</v>
      </c>
      <c r="G17" s="14">
        <v>-148.5</v>
      </c>
      <c r="H17" s="12">
        <v>280789</v>
      </c>
      <c r="I17" s="12">
        <v>-988215</v>
      </c>
      <c r="J17" s="12">
        <v>1269004</v>
      </c>
      <c r="K17" s="14">
        <v>-128.4</v>
      </c>
      <c r="L17" s="14"/>
      <c r="M17" s="12">
        <v>35445</v>
      </c>
      <c r="N17" s="12">
        <v>-54714</v>
      </c>
      <c r="O17" s="12">
        <v>90159</v>
      </c>
      <c r="P17" s="14">
        <v>-164.8</v>
      </c>
      <c r="Q17" s="12">
        <v>23618</v>
      </c>
      <c r="R17" s="12">
        <v>-49457</v>
      </c>
      <c r="S17" s="12">
        <v>73075</v>
      </c>
      <c r="T17" s="14">
        <v>-147.80000000000001</v>
      </c>
    </row>
    <row r="18" spans="2:20" x14ac:dyDescent="0.25">
      <c r="C18" t="s">
        <v>91</v>
      </c>
      <c r="D18" s="12">
        <v>793252</v>
      </c>
      <c r="E18" s="12">
        <v>-1081022</v>
      </c>
      <c r="F18" s="12">
        <v>1874274</v>
      </c>
      <c r="G18" s="14">
        <v>-173.4</v>
      </c>
      <c r="H18" s="12">
        <v>-488083</v>
      </c>
      <c r="I18" s="12">
        <v>-3223471</v>
      </c>
      <c r="J18" s="12">
        <v>2735388</v>
      </c>
      <c r="K18" s="14">
        <v>-84.9</v>
      </c>
      <c r="L18" s="14"/>
      <c r="M18" s="12">
        <v>45450</v>
      </c>
      <c r="N18" s="12">
        <v>-53840</v>
      </c>
      <c r="O18" s="12">
        <v>99290</v>
      </c>
      <c r="P18" s="14">
        <v>-184.4</v>
      </c>
      <c r="Q18" s="12">
        <v>-23667</v>
      </c>
      <c r="R18" s="12">
        <v>-158184</v>
      </c>
      <c r="S18" s="12">
        <v>134517</v>
      </c>
      <c r="T18" s="14">
        <v>-85</v>
      </c>
    </row>
    <row r="19" spans="2:20" x14ac:dyDescent="0.25">
      <c r="C19" t="s">
        <v>92</v>
      </c>
      <c r="D19" s="12">
        <v>-728505</v>
      </c>
      <c r="E19" s="12">
        <v>1856520</v>
      </c>
      <c r="F19" s="12">
        <v>-2585025</v>
      </c>
      <c r="G19" s="14">
        <v>-139.19999999999999</v>
      </c>
      <c r="H19" s="12">
        <v>-356501</v>
      </c>
      <c r="I19" s="12">
        <v>2178354</v>
      </c>
      <c r="J19" s="12">
        <v>-2534855</v>
      </c>
      <c r="K19" s="14">
        <v>-116.4</v>
      </c>
      <c r="L19" s="14"/>
      <c r="M19" s="12">
        <v>-31714</v>
      </c>
      <c r="N19" s="12">
        <v>93287</v>
      </c>
      <c r="O19" s="12">
        <v>-125001</v>
      </c>
      <c r="P19" s="14">
        <v>-134</v>
      </c>
      <c r="Q19" s="12">
        <v>-4322</v>
      </c>
      <c r="R19" s="12">
        <v>107819</v>
      </c>
      <c r="S19" s="12">
        <v>-112141</v>
      </c>
      <c r="T19" s="14">
        <v>-104</v>
      </c>
    </row>
    <row r="20" spans="2:20" x14ac:dyDescent="0.25">
      <c r="C20" t="s">
        <v>93</v>
      </c>
      <c r="D20" s="12">
        <v>-1443843</v>
      </c>
      <c r="E20" s="12">
        <v>-492565</v>
      </c>
      <c r="F20" s="12">
        <v>-951278</v>
      </c>
      <c r="G20" s="14">
        <v>193.1</v>
      </c>
      <c r="H20" s="12">
        <v>-3070394</v>
      </c>
      <c r="I20" s="12">
        <v>-1428911</v>
      </c>
      <c r="J20" s="12">
        <v>-1641483</v>
      </c>
      <c r="K20" s="14">
        <v>114.9</v>
      </c>
      <c r="L20" s="14"/>
      <c r="M20" s="12">
        <v>-80694</v>
      </c>
      <c r="N20" s="12">
        <v>-24597</v>
      </c>
      <c r="O20" s="12">
        <v>-56097</v>
      </c>
      <c r="P20" s="14">
        <v>228.1</v>
      </c>
      <c r="Q20" s="12">
        <v>-166674</v>
      </c>
      <c r="R20" s="12">
        <v>-70128</v>
      </c>
      <c r="S20" s="12">
        <v>-96546</v>
      </c>
      <c r="T20" s="14">
        <v>137.69999999999999</v>
      </c>
    </row>
    <row r="21" spans="2:20" x14ac:dyDescent="0.25">
      <c r="C21" t="s">
        <v>94</v>
      </c>
      <c r="D21" s="12">
        <v>-184269</v>
      </c>
      <c r="E21" s="12">
        <v>-458861</v>
      </c>
      <c r="F21" s="12">
        <v>274592</v>
      </c>
      <c r="G21" s="14">
        <v>-59.8</v>
      </c>
      <c r="H21" s="12">
        <v>-273681</v>
      </c>
      <c r="I21" s="12">
        <v>-561124</v>
      </c>
      <c r="J21" s="12">
        <v>287443</v>
      </c>
      <c r="K21" s="14">
        <v>-51.2</v>
      </c>
      <c r="L21" s="14"/>
      <c r="M21" s="12">
        <v>-10203</v>
      </c>
      <c r="N21" s="12">
        <v>-22838</v>
      </c>
      <c r="O21" s="12">
        <v>12635</v>
      </c>
      <c r="P21" s="14">
        <v>-55.3</v>
      </c>
      <c r="Q21" s="12">
        <v>-14998</v>
      </c>
      <c r="R21" s="12">
        <v>-27803</v>
      </c>
      <c r="S21" s="12">
        <v>12805</v>
      </c>
      <c r="T21" s="14">
        <v>-46.1</v>
      </c>
    </row>
    <row r="22" spans="2:20" x14ac:dyDescent="0.25">
      <c r="D22" s="12"/>
      <c r="E22" s="12"/>
      <c r="F22" s="12"/>
      <c r="G22" s="14"/>
      <c r="H22" s="12"/>
      <c r="I22" s="12"/>
      <c r="J22" s="12"/>
      <c r="K22" s="14"/>
      <c r="L22" s="14"/>
      <c r="M22" s="12"/>
      <c r="N22" s="12"/>
      <c r="O22" s="12"/>
      <c r="P22" s="14"/>
      <c r="Q22" s="12"/>
      <c r="R22" s="12"/>
      <c r="S22" s="12"/>
      <c r="T22" s="14"/>
    </row>
    <row r="23" spans="2:20" ht="15.75" thickBot="1" x14ac:dyDescent="0.3">
      <c r="B23" s="19" t="s">
        <v>95</v>
      </c>
      <c r="C23" s="20"/>
      <c r="D23" s="21">
        <v>2803878</v>
      </c>
      <c r="E23" s="21">
        <v>2226904</v>
      </c>
      <c r="F23" s="21">
        <v>576974</v>
      </c>
      <c r="G23" s="22">
        <v>25.9</v>
      </c>
      <c r="H23" s="21">
        <v>3572219</v>
      </c>
      <c r="I23" s="21">
        <v>2860241</v>
      </c>
      <c r="J23" s="21">
        <v>711978</v>
      </c>
      <c r="K23" s="22">
        <v>24.9</v>
      </c>
      <c r="L23" s="22"/>
      <c r="M23" s="21">
        <v>174636</v>
      </c>
      <c r="N23" s="21">
        <v>112479</v>
      </c>
      <c r="O23" s="21">
        <v>62157</v>
      </c>
      <c r="P23" s="22">
        <v>55.3</v>
      </c>
      <c r="Q23" s="21">
        <v>225539</v>
      </c>
      <c r="R23" s="21">
        <v>141757</v>
      </c>
      <c r="S23" s="21">
        <v>83782</v>
      </c>
      <c r="T23" s="22">
        <v>59.1</v>
      </c>
    </row>
    <row r="24" spans="2:20" x14ac:dyDescent="0.25">
      <c r="B24" s="4"/>
      <c r="D24" s="26"/>
      <c r="E24" s="26"/>
      <c r="F24" s="26"/>
      <c r="G24" s="27"/>
      <c r="H24" s="26"/>
      <c r="I24" s="26"/>
      <c r="J24" s="26"/>
      <c r="K24" s="27"/>
      <c r="L24" s="27"/>
      <c r="M24" s="26"/>
      <c r="N24" s="26"/>
      <c r="O24" s="26"/>
      <c r="P24" s="27"/>
      <c r="Q24" s="26"/>
      <c r="R24" s="26"/>
      <c r="S24" s="26"/>
      <c r="T24" s="27"/>
    </row>
    <row r="25" spans="2:20" x14ac:dyDescent="0.25">
      <c r="B25" s="11" t="s">
        <v>96</v>
      </c>
      <c r="D25" s="12"/>
      <c r="E25" s="12"/>
      <c r="F25" s="12"/>
      <c r="G25" s="12"/>
      <c r="H25" s="12"/>
      <c r="I25" s="12"/>
      <c r="J25" s="12"/>
      <c r="K25" s="12"/>
      <c r="L25" s="12"/>
      <c r="M25" s="12"/>
      <c r="N25" s="12"/>
      <c r="O25" s="12"/>
      <c r="P25" s="12"/>
      <c r="Q25" s="12"/>
      <c r="R25" s="12"/>
      <c r="S25" s="12"/>
      <c r="T25" s="12"/>
    </row>
    <row r="26" spans="2:20" x14ac:dyDescent="0.25">
      <c r="C26" t="s">
        <v>97</v>
      </c>
      <c r="D26" s="12">
        <v>-1399000</v>
      </c>
      <c r="E26" s="12">
        <v>2667</v>
      </c>
      <c r="F26" s="12">
        <v>-1401667</v>
      </c>
      <c r="G26" s="14">
        <v>-52555.9</v>
      </c>
      <c r="H26" s="12">
        <v>-1399000</v>
      </c>
      <c r="I26" s="12">
        <v>2734</v>
      </c>
      <c r="J26" s="12">
        <v>-1401734</v>
      </c>
      <c r="K26" s="14">
        <v>-51270.400000000001</v>
      </c>
      <c r="L26" s="14"/>
      <c r="M26" s="12">
        <v>-78670</v>
      </c>
      <c r="N26" s="12">
        <v>134</v>
      </c>
      <c r="O26" s="12">
        <v>-78804</v>
      </c>
      <c r="P26" s="14">
        <v>-58809</v>
      </c>
      <c r="Q26" s="12">
        <v>-78670</v>
      </c>
      <c r="R26" s="12">
        <v>137</v>
      </c>
      <c r="S26" s="12">
        <v>-78807</v>
      </c>
      <c r="T26" s="14">
        <v>-57523.4</v>
      </c>
    </row>
    <row r="27" spans="2:20" x14ac:dyDescent="0.25">
      <c r="C27" t="s">
        <v>98</v>
      </c>
      <c r="D27" s="12">
        <v>56630</v>
      </c>
      <c r="E27" s="12">
        <v>37023</v>
      </c>
      <c r="F27" s="12">
        <v>19607</v>
      </c>
      <c r="G27" s="14">
        <v>53</v>
      </c>
      <c r="H27" s="12">
        <v>120585</v>
      </c>
      <c r="I27" s="12">
        <v>67851</v>
      </c>
      <c r="J27" s="12">
        <v>52734</v>
      </c>
      <c r="K27" s="14">
        <v>77.7</v>
      </c>
      <c r="L27" s="14"/>
      <c r="M27" s="12">
        <v>3209</v>
      </c>
      <c r="N27" s="12">
        <v>1850</v>
      </c>
      <c r="O27" s="12">
        <v>1359</v>
      </c>
      <c r="P27" s="14">
        <v>73.5</v>
      </c>
      <c r="Q27" s="12">
        <v>6641</v>
      </c>
      <c r="R27" s="12">
        <v>3353</v>
      </c>
      <c r="S27" s="12">
        <v>3288</v>
      </c>
      <c r="T27" s="14">
        <v>98.1</v>
      </c>
    </row>
    <row r="28" spans="2:20" x14ac:dyDescent="0.25">
      <c r="C28" t="s">
        <v>99</v>
      </c>
      <c r="D28" s="12">
        <v>-35968</v>
      </c>
      <c r="E28" s="12">
        <v>-24712</v>
      </c>
      <c r="F28" s="12">
        <v>-11256</v>
      </c>
      <c r="G28" s="14">
        <v>45.5</v>
      </c>
      <c r="H28" s="12">
        <v>-51489</v>
      </c>
      <c r="I28" s="12">
        <v>-64690</v>
      </c>
      <c r="J28" s="12">
        <v>13201</v>
      </c>
      <c r="K28" s="14">
        <v>-20.399999999999999</v>
      </c>
      <c r="L28" s="14"/>
      <c r="M28" s="12">
        <v>-2091</v>
      </c>
      <c r="N28" s="12">
        <v>-1233</v>
      </c>
      <c r="O28" s="12">
        <v>-858</v>
      </c>
      <c r="P28" s="14">
        <v>69.599999999999994</v>
      </c>
      <c r="Q28" s="12">
        <v>-2918</v>
      </c>
      <c r="R28" s="12">
        <v>-3180</v>
      </c>
      <c r="S28" s="12">
        <v>262</v>
      </c>
      <c r="T28" s="14">
        <v>-8.1999999999999993</v>
      </c>
    </row>
    <row r="29" spans="2:20" x14ac:dyDescent="0.25">
      <c r="C29" t="s">
        <v>100</v>
      </c>
      <c r="D29" s="12">
        <v>-851383</v>
      </c>
      <c r="E29" s="12">
        <v>-1367982</v>
      </c>
      <c r="F29" s="12">
        <v>516599</v>
      </c>
      <c r="G29" s="14">
        <v>-37.799999999999997</v>
      </c>
      <c r="H29" s="12">
        <v>-1487891</v>
      </c>
      <c r="I29" s="12">
        <v>-2051438</v>
      </c>
      <c r="J29" s="12">
        <v>563547</v>
      </c>
      <c r="K29" s="14">
        <v>-27.5</v>
      </c>
      <c r="L29" s="14"/>
      <c r="M29" s="12">
        <v>-48016</v>
      </c>
      <c r="N29" s="12">
        <v>-68248</v>
      </c>
      <c r="O29" s="12">
        <v>20232</v>
      </c>
      <c r="P29" s="14">
        <v>-29.6</v>
      </c>
      <c r="Q29" s="12">
        <v>-82141</v>
      </c>
      <c r="R29" s="12">
        <v>-101544</v>
      </c>
      <c r="S29" s="12">
        <v>19403</v>
      </c>
      <c r="T29" s="14">
        <v>-19.100000000000001</v>
      </c>
    </row>
    <row r="30" spans="2:20" x14ac:dyDescent="0.25">
      <c r="C30" t="s">
        <v>101</v>
      </c>
      <c r="D30" s="12">
        <v>14346</v>
      </c>
      <c r="E30" s="12">
        <v>11904</v>
      </c>
      <c r="F30" s="12">
        <v>2442</v>
      </c>
      <c r="G30" s="14">
        <v>20.5</v>
      </c>
      <c r="H30" s="12">
        <v>37227</v>
      </c>
      <c r="I30" s="12">
        <v>15887</v>
      </c>
      <c r="J30" s="12">
        <v>21340</v>
      </c>
      <c r="K30" s="14">
        <v>134.30000000000001</v>
      </c>
      <c r="L30" s="14"/>
      <c r="M30" s="12">
        <v>814</v>
      </c>
      <c r="N30" s="12">
        <v>594</v>
      </c>
      <c r="O30" s="12">
        <v>220</v>
      </c>
      <c r="P30" s="14">
        <v>37</v>
      </c>
      <c r="Q30" s="12">
        <v>2047</v>
      </c>
      <c r="R30" s="12">
        <v>787</v>
      </c>
      <c r="S30" s="12">
        <v>1260</v>
      </c>
      <c r="T30" s="14">
        <v>160.1</v>
      </c>
    </row>
    <row r="31" spans="2:20" hidden="1" x14ac:dyDescent="0.25">
      <c r="C31" t="s">
        <v>102</v>
      </c>
      <c r="D31" s="12">
        <v>0</v>
      </c>
      <c r="E31" s="12">
        <v>0</v>
      </c>
      <c r="F31" s="12">
        <v>0</v>
      </c>
      <c r="G31" s="14">
        <v>0</v>
      </c>
      <c r="H31" s="12">
        <v>0</v>
      </c>
      <c r="I31" s="12">
        <v>0</v>
      </c>
      <c r="J31" s="12">
        <v>0</v>
      </c>
      <c r="K31" s="14">
        <v>0</v>
      </c>
      <c r="L31" s="14"/>
      <c r="M31" s="12">
        <v>0</v>
      </c>
      <c r="N31" s="12">
        <v>0</v>
      </c>
      <c r="O31" s="12">
        <v>0</v>
      </c>
      <c r="P31" s="14">
        <v>0</v>
      </c>
      <c r="Q31" s="12">
        <v>0</v>
      </c>
      <c r="R31" s="12">
        <v>0</v>
      </c>
      <c r="S31" s="12">
        <v>0</v>
      </c>
      <c r="T31" s="14">
        <v>0</v>
      </c>
    </row>
    <row r="32" spans="2:20" x14ac:dyDescent="0.25">
      <c r="D32" s="12"/>
      <c r="E32" s="12"/>
      <c r="F32" s="12"/>
      <c r="G32" s="14"/>
      <c r="H32" s="12"/>
      <c r="I32" s="12"/>
      <c r="J32" s="12"/>
      <c r="K32" s="14"/>
      <c r="L32" s="14"/>
      <c r="M32" s="12"/>
      <c r="N32" s="12"/>
      <c r="O32" s="12"/>
      <c r="P32" s="14"/>
      <c r="Q32" s="12"/>
      <c r="R32" s="12"/>
      <c r="S32" s="12"/>
      <c r="T32" s="14"/>
    </row>
    <row r="33" spans="2:20" ht="15.75" thickBot="1" x14ac:dyDescent="0.3">
      <c r="B33" s="19" t="s">
        <v>103</v>
      </c>
      <c r="C33" s="20"/>
      <c r="D33" s="21">
        <v>-2215375</v>
      </c>
      <c r="E33" s="21">
        <v>-1341100</v>
      </c>
      <c r="F33" s="21">
        <v>-874275</v>
      </c>
      <c r="G33" s="22">
        <v>65.2</v>
      </c>
      <c r="H33" s="21">
        <v>-2780568</v>
      </c>
      <c r="I33" s="21">
        <v>-2029656</v>
      </c>
      <c r="J33" s="21">
        <v>-750912</v>
      </c>
      <c r="K33" s="22">
        <v>37</v>
      </c>
      <c r="L33" s="22"/>
      <c r="M33" s="21">
        <v>-124754</v>
      </c>
      <c r="N33" s="21">
        <v>-66903</v>
      </c>
      <c r="O33" s="21">
        <v>-57851</v>
      </c>
      <c r="P33" s="22">
        <v>86.5</v>
      </c>
      <c r="Q33" s="21">
        <v>-155041</v>
      </c>
      <c r="R33" s="21">
        <v>-100447</v>
      </c>
      <c r="S33" s="21">
        <v>-54594</v>
      </c>
      <c r="T33" s="22">
        <v>54.4</v>
      </c>
    </row>
    <row r="34" spans="2:20" x14ac:dyDescent="0.25">
      <c r="D34" s="12"/>
      <c r="E34" s="12"/>
      <c r="F34" s="12"/>
      <c r="G34" s="12"/>
      <c r="H34" s="12"/>
      <c r="I34" s="12"/>
      <c r="J34" s="12"/>
      <c r="K34" s="12"/>
      <c r="L34" s="12"/>
      <c r="M34" s="12"/>
      <c r="N34" s="12"/>
      <c r="O34" s="12"/>
      <c r="P34" s="12"/>
      <c r="Q34" s="12"/>
      <c r="R34" s="12"/>
      <c r="S34" s="12"/>
      <c r="T34" s="12"/>
    </row>
    <row r="35" spans="2:20" x14ac:dyDescent="0.25">
      <c r="B35" s="11" t="s">
        <v>104</v>
      </c>
      <c r="C35" s="13"/>
      <c r="D35" s="12"/>
      <c r="E35" s="12"/>
      <c r="F35" s="12"/>
      <c r="G35" s="12"/>
      <c r="H35" s="12"/>
      <c r="I35" s="12"/>
      <c r="J35" s="12"/>
      <c r="K35" s="12"/>
      <c r="L35" s="12"/>
      <c r="M35" s="12"/>
      <c r="N35" s="12"/>
      <c r="O35" s="12"/>
      <c r="P35" s="12"/>
      <c r="Q35" s="12"/>
      <c r="R35" s="12"/>
      <c r="S35" s="12"/>
      <c r="T35" s="12"/>
    </row>
    <row r="36" spans="2:20" x14ac:dyDescent="0.25">
      <c r="C36" t="s">
        <v>105</v>
      </c>
      <c r="D36" s="12">
        <v>5575873</v>
      </c>
      <c r="E36" s="12">
        <v>0</v>
      </c>
      <c r="F36" s="12">
        <v>5575873</v>
      </c>
      <c r="G36" s="14">
        <v>0</v>
      </c>
      <c r="H36" s="12">
        <v>7575873</v>
      </c>
      <c r="I36" s="12">
        <v>0</v>
      </c>
      <c r="J36" s="12">
        <v>7575873</v>
      </c>
      <c r="K36" s="14">
        <v>0</v>
      </c>
      <c r="L36" s="14"/>
      <c r="M36" s="12">
        <v>314712</v>
      </c>
      <c r="N36" s="12">
        <v>0</v>
      </c>
      <c r="O36" s="12">
        <v>314712</v>
      </c>
      <c r="P36" s="14">
        <v>0</v>
      </c>
      <c r="Q36" s="12">
        <v>422651</v>
      </c>
      <c r="R36" s="12">
        <v>0</v>
      </c>
      <c r="S36" s="12">
        <v>422651</v>
      </c>
      <c r="T36" s="14">
        <v>0</v>
      </c>
    </row>
    <row r="37" spans="2:20" x14ac:dyDescent="0.25">
      <c r="C37" t="s">
        <v>106</v>
      </c>
      <c r="D37" s="12">
        <v>-4069215</v>
      </c>
      <c r="E37" s="12">
        <v>-1786</v>
      </c>
      <c r="F37" s="12">
        <v>-4067429</v>
      </c>
      <c r="G37" s="14">
        <v>227739.6</v>
      </c>
      <c r="H37" s="12">
        <v>-6070200</v>
      </c>
      <c r="I37" s="12">
        <v>-3648</v>
      </c>
      <c r="J37" s="12">
        <v>-6066552</v>
      </c>
      <c r="K37" s="14">
        <v>166298</v>
      </c>
      <c r="L37" s="14"/>
      <c r="M37" s="12">
        <v>-238696</v>
      </c>
      <c r="N37" s="12">
        <v>-89</v>
      </c>
      <c r="O37" s="12">
        <v>-238607</v>
      </c>
      <c r="P37" s="14">
        <v>268097.8</v>
      </c>
      <c r="Q37" s="12">
        <v>-347337</v>
      </c>
      <c r="R37" s="12">
        <v>-180</v>
      </c>
      <c r="S37" s="12">
        <v>-347157</v>
      </c>
      <c r="T37" s="14">
        <v>192865</v>
      </c>
    </row>
    <row r="38" spans="2:20" x14ac:dyDescent="0.25">
      <c r="C38" t="s">
        <v>107</v>
      </c>
      <c r="D38" s="12">
        <v>-184118</v>
      </c>
      <c r="E38" s="12">
        <v>-180511</v>
      </c>
      <c r="F38" s="12">
        <v>-3607</v>
      </c>
      <c r="G38" s="14">
        <v>2</v>
      </c>
      <c r="H38" s="12">
        <v>-347123</v>
      </c>
      <c r="I38" s="12">
        <v>-363274</v>
      </c>
      <c r="J38" s="12">
        <v>16151</v>
      </c>
      <c r="K38" s="14">
        <v>-4.4000000000000004</v>
      </c>
      <c r="L38" s="14"/>
      <c r="M38" s="12">
        <v>-10393</v>
      </c>
      <c r="N38" s="12">
        <v>-9007</v>
      </c>
      <c r="O38" s="12">
        <v>-1386</v>
      </c>
      <c r="P38" s="14">
        <v>15.4</v>
      </c>
      <c r="Q38" s="12">
        <v>-19113</v>
      </c>
      <c r="R38" s="12">
        <v>-17912</v>
      </c>
      <c r="S38" s="12">
        <v>-1201</v>
      </c>
      <c r="T38" s="14">
        <v>6.7</v>
      </c>
    </row>
    <row r="39" spans="2:20" x14ac:dyDescent="0.25">
      <c r="C39" t="s">
        <v>20</v>
      </c>
      <c r="D39" s="12">
        <v>-758820</v>
      </c>
      <c r="E39" s="12">
        <v>-278901</v>
      </c>
      <c r="F39" s="12">
        <v>-479919</v>
      </c>
      <c r="G39" s="14">
        <v>172.1</v>
      </c>
      <c r="H39" s="12">
        <v>-1261236</v>
      </c>
      <c r="I39" s="12">
        <v>-301642</v>
      </c>
      <c r="J39" s="12">
        <v>-959594</v>
      </c>
      <c r="K39" s="14">
        <v>318.10000000000002</v>
      </c>
      <c r="L39" s="14"/>
      <c r="M39" s="12">
        <v>-42846</v>
      </c>
      <c r="N39" s="12">
        <v>-13932</v>
      </c>
      <c r="O39" s="12">
        <v>-28914</v>
      </c>
      <c r="P39" s="14">
        <v>207.5</v>
      </c>
      <c r="Q39" s="12">
        <v>-69793</v>
      </c>
      <c r="R39" s="12">
        <v>-15046</v>
      </c>
      <c r="S39" s="12">
        <v>-54747</v>
      </c>
      <c r="T39" s="14">
        <v>363.9</v>
      </c>
    </row>
    <row r="40" spans="2:20" x14ac:dyDescent="0.25">
      <c r="C40" t="s">
        <v>108</v>
      </c>
      <c r="D40" s="12">
        <v>-575104</v>
      </c>
      <c r="E40" s="12">
        <v>-531612</v>
      </c>
      <c r="F40" s="12">
        <v>-43492</v>
      </c>
      <c r="G40" s="14">
        <v>8.1999999999999993</v>
      </c>
      <c r="H40" s="12">
        <v>-1293423</v>
      </c>
      <c r="I40" s="12">
        <v>-1260228</v>
      </c>
      <c r="J40" s="12">
        <v>-33195</v>
      </c>
      <c r="K40" s="14">
        <v>2.6</v>
      </c>
      <c r="L40" s="14"/>
      <c r="M40" s="12">
        <v>-32059</v>
      </c>
      <c r="N40" s="12">
        <v>-26523</v>
      </c>
      <c r="O40" s="12">
        <v>-5536</v>
      </c>
      <c r="P40" s="14">
        <v>20.9</v>
      </c>
      <c r="Q40" s="12">
        <v>-70738</v>
      </c>
      <c r="R40" s="12">
        <v>-62014</v>
      </c>
      <c r="S40" s="12">
        <v>-8724</v>
      </c>
      <c r="T40" s="14">
        <v>14.1</v>
      </c>
    </row>
    <row r="41" spans="2:20" x14ac:dyDescent="0.25">
      <c r="C41" t="s">
        <v>109</v>
      </c>
      <c r="D41" s="12">
        <v>-1363238</v>
      </c>
      <c r="E41" s="12">
        <v>0</v>
      </c>
      <c r="F41" s="12">
        <v>-1363238</v>
      </c>
      <c r="G41" s="14">
        <v>0</v>
      </c>
      <c r="H41" s="12">
        <v>-1363238</v>
      </c>
      <c r="I41" s="12">
        <v>-1572578</v>
      </c>
      <c r="J41" s="12">
        <v>209340</v>
      </c>
      <c r="K41" s="14">
        <v>-13.3</v>
      </c>
      <c r="L41" s="14"/>
      <c r="M41" s="12">
        <v>-75392</v>
      </c>
      <c r="N41" s="12">
        <v>0</v>
      </c>
      <c r="O41" s="12">
        <v>-75392</v>
      </c>
      <c r="P41" s="14">
        <v>0</v>
      </c>
      <c r="Q41" s="12">
        <v>-75392</v>
      </c>
      <c r="R41" s="12">
        <v>-76335</v>
      </c>
      <c r="S41" s="12">
        <v>943</v>
      </c>
      <c r="T41" s="14">
        <v>-1.2</v>
      </c>
    </row>
    <row r="42" spans="2:20" x14ac:dyDescent="0.25">
      <c r="D42" s="12"/>
      <c r="E42" s="12"/>
      <c r="F42" s="12"/>
      <c r="G42" s="14"/>
      <c r="H42" s="12"/>
      <c r="I42" s="12"/>
      <c r="J42" s="12"/>
      <c r="K42" s="14"/>
      <c r="L42" s="14"/>
      <c r="M42" s="12"/>
      <c r="N42" s="12"/>
      <c r="O42" s="12"/>
      <c r="P42" s="14"/>
      <c r="Q42" s="12"/>
      <c r="R42" s="12"/>
      <c r="S42" s="12"/>
      <c r="T42" s="14"/>
    </row>
    <row r="43" spans="2:20" ht="15.75" thickBot="1" x14ac:dyDescent="0.3">
      <c r="B43" s="19" t="s">
        <v>110</v>
      </c>
      <c r="C43" s="20"/>
      <c r="D43" s="21">
        <v>-1374622</v>
      </c>
      <c r="E43" s="21">
        <v>-992810</v>
      </c>
      <c r="F43" s="21">
        <v>-381812</v>
      </c>
      <c r="G43" s="22">
        <v>38.5</v>
      </c>
      <c r="H43" s="21">
        <v>-2759347</v>
      </c>
      <c r="I43" s="21">
        <v>-3501370</v>
      </c>
      <c r="J43" s="21">
        <v>742023</v>
      </c>
      <c r="K43" s="22">
        <v>-21.2</v>
      </c>
      <c r="L43" s="22"/>
      <c r="M43" s="21">
        <v>-84674</v>
      </c>
      <c r="N43" s="21">
        <v>-49551</v>
      </c>
      <c r="O43" s="21">
        <v>-35123</v>
      </c>
      <c r="P43" s="22">
        <v>70.900000000000006</v>
      </c>
      <c r="Q43" s="21">
        <v>-159722</v>
      </c>
      <c r="R43" s="21">
        <v>-171487</v>
      </c>
      <c r="S43" s="21">
        <v>11765</v>
      </c>
      <c r="T43" s="22">
        <v>-6.9</v>
      </c>
    </row>
    <row r="44" spans="2:20" ht="15.75" thickBot="1" x14ac:dyDescent="0.3">
      <c r="D44" s="12"/>
      <c r="E44" s="12"/>
      <c r="F44" s="12"/>
      <c r="G44" s="12"/>
      <c r="H44" s="12"/>
      <c r="I44" s="12"/>
      <c r="J44" s="12"/>
      <c r="K44" s="12"/>
      <c r="L44" s="12"/>
      <c r="M44" s="12"/>
      <c r="N44" s="12"/>
      <c r="O44" s="12"/>
      <c r="P44" s="12"/>
      <c r="Q44" s="12"/>
      <c r="R44" s="12"/>
      <c r="S44" s="12"/>
      <c r="T44" s="12"/>
    </row>
    <row r="45" spans="2:20" ht="15.75" thickBot="1" x14ac:dyDescent="0.3">
      <c r="B45" s="15" t="s">
        <v>111</v>
      </c>
      <c r="C45" s="15"/>
      <c r="D45" s="16">
        <v>-786119</v>
      </c>
      <c r="E45" s="16">
        <v>-107006</v>
      </c>
      <c r="F45" s="16">
        <v>-679113</v>
      </c>
      <c r="G45" s="17">
        <v>634.6</v>
      </c>
      <c r="H45" s="16">
        <v>-1967696</v>
      </c>
      <c r="I45" s="16">
        <v>-2670785</v>
      </c>
      <c r="J45" s="16">
        <v>703089</v>
      </c>
      <c r="K45" s="17">
        <v>-26.3</v>
      </c>
      <c r="L45" s="17"/>
      <c r="M45" s="16">
        <v>-34792</v>
      </c>
      <c r="N45" s="16">
        <v>-3975</v>
      </c>
      <c r="O45" s="16">
        <v>-30817</v>
      </c>
      <c r="P45" s="17">
        <v>775.3</v>
      </c>
      <c r="Q45" s="16">
        <v>-89224</v>
      </c>
      <c r="R45" s="16">
        <v>-130177</v>
      </c>
      <c r="S45" s="16">
        <v>40953</v>
      </c>
      <c r="T45" s="17">
        <v>-31.5</v>
      </c>
    </row>
    <row r="46" spans="2:20" x14ac:dyDescent="0.25">
      <c r="C46" t="s">
        <v>112</v>
      </c>
      <c r="D46" s="12">
        <v>-178390</v>
      </c>
      <c r="E46" s="12">
        <v>-336373</v>
      </c>
      <c r="F46" s="12">
        <v>157983</v>
      </c>
      <c r="G46" s="14">
        <v>-47</v>
      </c>
      <c r="H46" s="12">
        <v>-844632</v>
      </c>
      <c r="I46" s="12">
        <v>-713412</v>
      </c>
      <c r="J46" s="12">
        <v>-131220</v>
      </c>
      <c r="K46" s="14">
        <v>18.399999999999999</v>
      </c>
      <c r="L46" s="14"/>
      <c r="M46" s="12">
        <v>16271</v>
      </c>
      <c r="N46" s="12">
        <v>-17880</v>
      </c>
      <c r="O46" s="12">
        <v>34151</v>
      </c>
      <c r="P46" s="14">
        <v>-191</v>
      </c>
      <c r="Q46" s="12">
        <v>15980</v>
      </c>
      <c r="R46" s="12">
        <v>-14625</v>
      </c>
      <c r="S46" s="12">
        <v>30605</v>
      </c>
      <c r="T46" s="14">
        <v>-209.3</v>
      </c>
    </row>
    <row r="47" spans="2:20" ht="15.75" thickBot="1" x14ac:dyDescent="0.3">
      <c r="C47" t="s">
        <v>113</v>
      </c>
      <c r="D47" s="12">
        <v>11360674</v>
      </c>
      <c r="E47" s="12">
        <v>13915388</v>
      </c>
      <c r="F47" s="12">
        <v>-2554714</v>
      </c>
      <c r="G47" s="14">
        <v>-18.399999999999999</v>
      </c>
      <c r="H47" s="12">
        <v>13208493</v>
      </c>
      <c r="I47" s="12">
        <v>16856206</v>
      </c>
      <c r="J47" s="12">
        <v>-3647713</v>
      </c>
      <c r="K47" s="14">
        <v>-21.6</v>
      </c>
      <c r="L47" s="14"/>
      <c r="M47" s="12">
        <v>627481</v>
      </c>
      <c r="N47" s="12">
        <v>695971</v>
      </c>
      <c r="O47" s="12">
        <v>-68490</v>
      </c>
      <c r="P47" s="14">
        <v>-9.8000000000000007</v>
      </c>
      <c r="Q47" s="12">
        <v>682204</v>
      </c>
      <c r="R47" s="12">
        <v>818918</v>
      </c>
      <c r="S47" s="12">
        <v>-136714</v>
      </c>
      <c r="T47" s="14">
        <v>-16.7</v>
      </c>
    </row>
    <row r="48" spans="2:20" ht="15.75" thickBot="1" x14ac:dyDescent="0.3">
      <c r="B48" s="46" t="s">
        <v>114</v>
      </c>
      <c r="C48" s="46"/>
      <c r="D48" s="47">
        <v>10396165</v>
      </c>
      <c r="E48" s="47">
        <v>13472009</v>
      </c>
      <c r="F48" s="47">
        <v>-3075844</v>
      </c>
      <c r="G48" s="48">
        <v>-22.8</v>
      </c>
      <c r="H48" s="47">
        <v>10396165</v>
      </c>
      <c r="I48" s="47">
        <v>13472009</v>
      </c>
      <c r="J48" s="47">
        <v>-3075844</v>
      </c>
      <c r="K48" s="48">
        <v>-22.8</v>
      </c>
      <c r="L48" s="48"/>
      <c r="M48" s="47">
        <v>608960</v>
      </c>
      <c r="N48" s="47">
        <v>674116</v>
      </c>
      <c r="O48" s="47">
        <v>-65156</v>
      </c>
      <c r="P48" s="48">
        <v>-9.6999999999999993</v>
      </c>
      <c r="Q48" s="47">
        <v>608960</v>
      </c>
      <c r="R48" s="47">
        <v>674116</v>
      </c>
      <c r="S48" s="47">
        <v>-65156</v>
      </c>
      <c r="T48" s="48">
        <v>-9.6999999999999993</v>
      </c>
    </row>
    <row r="49" spans="2:18" x14ac:dyDescent="0.25">
      <c r="B49" s="31"/>
      <c r="C49" s="32"/>
      <c r="Q49" s="42">
        <v>0</v>
      </c>
      <c r="R49" s="42">
        <v>0</v>
      </c>
    </row>
    <row r="50" spans="2:18" ht="26.25" customHeight="1" x14ac:dyDescent="0.25">
      <c r="B50" s="41" t="s">
        <v>80</v>
      </c>
      <c r="C50" s="41"/>
      <c r="D50" s="41"/>
      <c r="E50" s="41"/>
      <c r="F50" s="41"/>
      <c r="G50" s="41"/>
      <c r="H50" s="41"/>
      <c r="I50" s="41"/>
      <c r="J50" s="41"/>
      <c r="K50" s="41"/>
      <c r="L50" s="41"/>
      <c r="M50" s="41"/>
      <c r="N50" s="41"/>
    </row>
    <row r="51" spans="2:18" ht="5.0999999999999996" customHeight="1" x14ac:dyDescent="0.25"/>
  </sheetData>
  <mergeCells count="9">
    <mergeCell ref="Q7:R7"/>
    <mergeCell ref="S7:T7"/>
    <mergeCell ref="B50:N50"/>
    <mergeCell ref="D7:E7"/>
    <mergeCell ref="F7:G7"/>
    <mergeCell ref="H7:I7"/>
    <mergeCell ref="J7:K7"/>
    <mergeCell ref="M7:N7"/>
    <mergeCell ref="O7:P7"/>
  </mergeCells>
  <pageMargins left="0.7" right="0.7" top="0.75" bottom="0.75" header="0.3" footer="0.3"/>
  <pageSetup scale="78"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ESP</vt:lpstr>
      <vt:lpstr>ER Trim ESP</vt:lpstr>
      <vt:lpstr>FE Trim ESP</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Lee, Raquel</dc:creator>
  <cp:lastModifiedBy>Yanez Lee, Raquel</cp:lastModifiedBy>
  <cp:lastPrinted>2023-07-26T20:17:01Z</cp:lastPrinted>
  <dcterms:created xsi:type="dcterms:W3CDTF">2023-07-26T19:49:54Z</dcterms:created>
  <dcterms:modified xsi:type="dcterms:W3CDTF">2023-07-26T20:32:52Z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8e5190-04f9-4441-aec9-827407247a1c_Enabled">
    <vt:lpwstr>true</vt:lpwstr>
  </property>
  <property fmtid="{D5CDD505-2E9C-101B-9397-08002B2CF9AE}" pid="3" name="MSIP_Label_608e5190-04f9-4441-aec9-827407247a1c_SetDate">
    <vt:lpwstr>2023-07-26T20:32:52Z</vt:lpwstr>
  </property>
  <property fmtid="{D5CDD505-2E9C-101B-9397-08002B2CF9AE}" pid="4" name="MSIP_Label_608e5190-04f9-4441-aec9-827407247a1c_Method">
    <vt:lpwstr>Standard</vt:lpwstr>
  </property>
  <property fmtid="{D5CDD505-2E9C-101B-9397-08002B2CF9AE}" pid="5" name="MSIP_Label_608e5190-04f9-4441-aec9-827407247a1c_Name">
    <vt:lpwstr>Confidential_Sigma</vt:lpwstr>
  </property>
  <property fmtid="{D5CDD505-2E9C-101B-9397-08002B2CF9AE}" pid="6" name="MSIP_Label_608e5190-04f9-4441-aec9-827407247a1c_SiteId">
    <vt:lpwstr>3205c38a-2aa0-4681-8dc0-61687b1d331b</vt:lpwstr>
  </property>
  <property fmtid="{D5CDD505-2E9C-101B-9397-08002B2CF9AE}" pid="7" name="MSIP_Label_608e5190-04f9-4441-aec9-827407247a1c_ActionId">
    <vt:lpwstr>a05bc5b7-fd1f-459c-95cb-e3f0e7fa9b4b</vt:lpwstr>
  </property>
  <property fmtid="{D5CDD505-2E9C-101B-9397-08002B2CF9AE}" pid="8" name="MSIP_Label_608e5190-04f9-4441-aec9-827407247a1c_ContentBits">
    <vt:lpwstr>2</vt:lpwstr>
  </property>
</Properties>
</file>